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atenaRentalSystem\Desktop\様式\"/>
    </mc:Choice>
  </mc:AlternateContent>
  <workbookProtection workbookAlgorithmName="SHA-512" workbookHashValue="409b+j+mc/U5Vl3hzXyxYcTc20QjvVx416TeRy8qRXBDCIY5N3iaUBCurj17Cs9vIR4mrlEAN12eOOOnU8+RMQ==" workbookSaltValue="sCXV7HenJdL1Kni2YPrQ8g==" workbookSpinCount="100000" lockStructure="1"/>
  <bookViews>
    <workbookView xWindow="0" yWindow="0" windowWidth="20430" windowHeight="11550" tabRatio="896" firstSheet="1" activeTab="1"/>
  </bookViews>
  <sheets>
    <sheet name="選択肢リスト" sheetId="4" state="hidden" r:id="rId1"/>
    <sheet name="様式１・登録申請書 " sheetId="39" r:id="rId2"/>
    <sheet name="様式１号（別紙）" sheetId="38" r:id="rId3"/>
    <sheet name="様式1付・木拾い表" sheetId="37" r:id="rId4"/>
    <sheet name="様式１号(別添）" sheetId="35" r:id="rId5"/>
    <sheet name="様式２・誓約・同意書" sheetId="28" r:id="rId6"/>
    <sheet name="様式５・交付申請書" sheetId="30" state="hidden" r:id="rId7"/>
    <sheet name="様式５・別紙１" sheetId="31" state="hidden" r:id="rId8"/>
    <sheet name="様式５別紙１付・木拾い表" sheetId="36" state="hidden" r:id="rId9"/>
    <sheet name="様式８・交付請求書" sheetId="32" state="hidden" r:id="rId10"/>
    <sheet name="様式９・継続利用報告書" sheetId="33" state="hidden" r:id="rId11"/>
  </sheets>
  <definedNames>
    <definedName name="_xlnm.Print_Area" localSheetId="1">'様式１・登録申請書 '!$A$1:$AG$81</definedName>
    <definedName name="_xlnm.Print_Area" localSheetId="2">'様式１号（別紙）'!$A$1:$Z$39</definedName>
    <definedName name="_xlnm.Print_Area" localSheetId="4">'様式１号(別添）'!$A$1:$AB$32</definedName>
    <definedName name="_xlnm.Print_Area" localSheetId="3">様式1付・木拾い表!$A$1:$AC$176</definedName>
    <definedName name="_xlnm.Print_Area" localSheetId="5">様式２・誓約・同意書!$A$1:$Y$51</definedName>
    <definedName name="_xlnm.Print_Area" localSheetId="6">様式５・交付申請書!$A$1:$AG$41</definedName>
    <definedName name="_xlnm.Print_Area" localSheetId="7">様式５・別紙１!$A$1:$AG$126</definedName>
    <definedName name="_xlnm.Print_Area" localSheetId="8">様式５別紙１付・木拾い表!$A$1:$BE$176</definedName>
    <definedName name="_xlnm.Print_Area" localSheetId="9">様式８・交付請求書!$A$1:$AG$17</definedName>
    <definedName name="_xlnm.Print_Area" localSheetId="10">様式９・継続利用報告書!$A$1:$AG$66</definedName>
    <definedName name="_xlnm.Print_Titles" localSheetId="3">様式1付・木拾い表!$1:$26</definedName>
    <definedName name="_xlnm.Print_Titles" localSheetId="8">様式５別紙１付・木拾い表!$1:$26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8" i="39" l="1"/>
  <c r="Q58" i="39" s="1"/>
  <c r="X58" i="39" s="1"/>
  <c r="K58" i="39"/>
  <c r="H58" i="39"/>
  <c r="E58" i="39"/>
  <c r="B58" i="39"/>
  <c r="T58" i="39"/>
  <c r="AB67" i="39"/>
  <c r="U9" i="37" l="1"/>
  <c r="AB27" i="37" l="1"/>
  <c r="AB28" i="37"/>
  <c r="AB29" i="37"/>
  <c r="AB30" i="37"/>
  <c r="AB31" i="37"/>
  <c r="AB32" i="37"/>
  <c r="AB33" i="37"/>
  <c r="AB34" i="37"/>
  <c r="AB35" i="37"/>
  <c r="AB36" i="37"/>
  <c r="AB37" i="37"/>
  <c r="AB38" i="37"/>
  <c r="AB39" i="37"/>
  <c r="AB40" i="37"/>
  <c r="AB41" i="37"/>
  <c r="AB42" i="37"/>
  <c r="AB43" i="37"/>
  <c r="AB44" i="37"/>
  <c r="AB45" i="37"/>
  <c r="AB46" i="37"/>
  <c r="AB47" i="37"/>
  <c r="AB48" i="37"/>
  <c r="AB49" i="37"/>
  <c r="AB50" i="37"/>
  <c r="AB51" i="37"/>
  <c r="AB52" i="37"/>
  <c r="AB53" i="37"/>
  <c r="AB54" i="37"/>
  <c r="AB55" i="37"/>
  <c r="AB56" i="37"/>
  <c r="AB57" i="37"/>
  <c r="AB58" i="37"/>
  <c r="AB59" i="37"/>
  <c r="AB60" i="37"/>
  <c r="AB61" i="37"/>
  <c r="AB62" i="37"/>
  <c r="AB63" i="37"/>
  <c r="AB64" i="37"/>
  <c r="AB65" i="37"/>
  <c r="AB66" i="37"/>
  <c r="AB67" i="37"/>
  <c r="AB68" i="37"/>
  <c r="AB69" i="37"/>
  <c r="AB70" i="37"/>
  <c r="AB71" i="37"/>
  <c r="AB72" i="37"/>
  <c r="AB73" i="37"/>
  <c r="AB74" i="37"/>
  <c r="AB75" i="37"/>
  <c r="AB76" i="37"/>
  <c r="AB77" i="37"/>
  <c r="AB78" i="37"/>
  <c r="AB79" i="37"/>
  <c r="AB80" i="37"/>
  <c r="AB81" i="37"/>
  <c r="AB82" i="37"/>
  <c r="AB83" i="37"/>
  <c r="AB84" i="37"/>
  <c r="AB85" i="37"/>
  <c r="AB86" i="37"/>
  <c r="AB87" i="37"/>
  <c r="AB88" i="37"/>
  <c r="AB89" i="37"/>
  <c r="AB90" i="37"/>
  <c r="AB91" i="37"/>
  <c r="AB92" i="37"/>
  <c r="AB93" i="37"/>
  <c r="AB94" i="37"/>
  <c r="AB95" i="37"/>
  <c r="AB96" i="37"/>
  <c r="AB97" i="37"/>
  <c r="AB98" i="37"/>
  <c r="AB99" i="37"/>
  <c r="AB100" i="37"/>
  <c r="AB101" i="37"/>
  <c r="AB102" i="37"/>
  <c r="AB103" i="37"/>
  <c r="AB104" i="37"/>
  <c r="AB105" i="37"/>
  <c r="AB106" i="37"/>
  <c r="AB107" i="37"/>
  <c r="AB108" i="37"/>
  <c r="AB109" i="37"/>
  <c r="AB110" i="37"/>
  <c r="AB111" i="37"/>
  <c r="AB112" i="37"/>
  <c r="AB113" i="37"/>
  <c r="AB114" i="37"/>
  <c r="AB115" i="37"/>
  <c r="AB116" i="37"/>
  <c r="AB117" i="37"/>
  <c r="AB118" i="37"/>
  <c r="AB119" i="37"/>
  <c r="AB120" i="37"/>
  <c r="AB121" i="37"/>
  <c r="AB122" i="37"/>
  <c r="AB123" i="37"/>
  <c r="AB124" i="37"/>
  <c r="AB125" i="37"/>
  <c r="AB126" i="37"/>
  <c r="AB127" i="37"/>
  <c r="AB128" i="37"/>
  <c r="AB129" i="37"/>
  <c r="AB130" i="37"/>
  <c r="AB131" i="37"/>
  <c r="AB132" i="37"/>
  <c r="AB133" i="37"/>
  <c r="AB134" i="37"/>
  <c r="AB135" i="37"/>
  <c r="AB136" i="37"/>
  <c r="AB137" i="37"/>
  <c r="AB138" i="37"/>
  <c r="AB139" i="37"/>
  <c r="AB140" i="37"/>
  <c r="AB141" i="37"/>
  <c r="AB142" i="37"/>
  <c r="AB143" i="37"/>
  <c r="AB144" i="37"/>
  <c r="AB145" i="37"/>
  <c r="AB146" i="37"/>
  <c r="AB147" i="37"/>
  <c r="AB148" i="37"/>
  <c r="AB149" i="37"/>
  <c r="AB150" i="37"/>
  <c r="AB151" i="37"/>
  <c r="AB152" i="37"/>
  <c r="AB153" i="37"/>
  <c r="AB154" i="37"/>
  <c r="AB155" i="37"/>
  <c r="AB156" i="37"/>
  <c r="AB157" i="37"/>
  <c r="AB158" i="37"/>
  <c r="AB159" i="37"/>
  <c r="AB160" i="37"/>
  <c r="AB161" i="37"/>
  <c r="AB162" i="37"/>
  <c r="AB163" i="37"/>
  <c r="AB164" i="37"/>
  <c r="AB165" i="37"/>
  <c r="AB166" i="37"/>
  <c r="AB167" i="37"/>
  <c r="AB168" i="37"/>
  <c r="AB169" i="37"/>
  <c r="AB170" i="37"/>
  <c r="AB171" i="37"/>
  <c r="AB172" i="37"/>
  <c r="AB173" i="37"/>
  <c r="AB174" i="37"/>
  <c r="AB175" i="37"/>
  <c r="AB176" i="37"/>
  <c r="AB177" i="37"/>
  <c r="AB178" i="37"/>
  <c r="AB179" i="37"/>
  <c r="AB180" i="37"/>
  <c r="AB181" i="37"/>
  <c r="AB182" i="37"/>
  <c r="AB183" i="37"/>
  <c r="AB184" i="37"/>
  <c r="AB185" i="37"/>
  <c r="AB186" i="37"/>
  <c r="AB187" i="37"/>
  <c r="AB188" i="37"/>
  <c r="AB189" i="37"/>
  <c r="AB190" i="37"/>
  <c r="AB191" i="37"/>
  <c r="AB192" i="37"/>
  <c r="AB193" i="37"/>
  <c r="AB194" i="37"/>
  <c r="AB195" i="37"/>
  <c r="AB196" i="37"/>
  <c r="AB197" i="37"/>
  <c r="AB198" i="37"/>
  <c r="AB199" i="37"/>
  <c r="AB200" i="37"/>
  <c r="AB201" i="37"/>
  <c r="AB202" i="37"/>
  <c r="AB203" i="37"/>
  <c r="AB204" i="37"/>
  <c r="AB205" i="37"/>
  <c r="AB206" i="37"/>
  <c r="AB207" i="37"/>
  <c r="AB208" i="37"/>
  <c r="AB209" i="37"/>
  <c r="AB210" i="37"/>
  <c r="AB211" i="37"/>
  <c r="AB212" i="37"/>
  <c r="AB213" i="37"/>
  <c r="AB214" i="37"/>
  <c r="AB215" i="37"/>
  <c r="AB216" i="37"/>
  <c r="AB217" i="37"/>
  <c r="AB218" i="37"/>
  <c r="AB219" i="37"/>
  <c r="AB220" i="37"/>
  <c r="AB221" i="37"/>
  <c r="AB222" i="37"/>
  <c r="AB223" i="37"/>
  <c r="AB224" i="37"/>
  <c r="AB225" i="37"/>
  <c r="AB226" i="37"/>
  <c r="AB227" i="37"/>
  <c r="AB228" i="37"/>
  <c r="AB229" i="37"/>
  <c r="AB230" i="37"/>
  <c r="AB231" i="37"/>
  <c r="AB232" i="37"/>
  <c r="AB233" i="37"/>
  <c r="AB234" i="37"/>
  <c r="AB235" i="37"/>
  <c r="AB236" i="37"/>
  <c r="AB237" i="37"/>
  <c r="AB238" i="37"/>
  <c r="AB239" i="37"/>
  <c r="AB240" i="37"/>
  <c r="AB241" i="37"/>
  <c r="AB242" i="37"/>
  <c r="AB243" i="37"/>
  <c r="AB244" i="37"/>
  <c r="AB245" i="37"/>
  <c r="AB246" i="37"/>
  <c r="AB247" i="37"/>
  <c r="AB248" i="37"/>
  <c r="AB249" i="37"/>
  <c r="AB250" i="37"/>
  <c r="AB251" i="37"/>
  <c r="AB252" i="37"/>
  <c r="AB253" i="37"/>
  <c r="AB254" i="37"/>
  <c r="AB255" i="37"/>
  <c r="AB256" i="37"/>
  <c r="AB257" i="37"/>
  <c r="AB258" i="37"/>
  <c r="AB259" i="37"/>
  <c r="AB260" i="37"/>
  <c r="AB261" i="37"/>
  <c r="AB262" i="37"/>
  <c r="AB263" i="37"/>
  <c r="AB264" i="37"/>
  <c r="AB265" i="37"/>
  <c r="AB266" i="37"/>
  <c r="AB267" i="37"/>
  <c r="AB268" i="37"/>
  <c r="AB269" i="37"/>
  <c r="AB270" i="37"/>
  <c r="AB271" i="37"/>
  <c r="AB272" i="37"/>
  <c r="AB273" i="37"/>
  <c r="AB274" i="37"/>
  <c r="AB275" i="37"/>
  <c r="AB276" i="37"/>
  <c r="AB277" i="37"/>
  <c r="AB278" i="37"/>
  <c r="AB279" i="37"/>
  <c r="AB280" i="37"/>
  <c r="AB281" i="37"/>
  <c r="AB282" i="37"/>
  <c r="AB283" i="37"/>
  <c r="AB284" i="37"/>
  <c r="AB285" i="37"/>
  <c r="AB286" i="37"/>
  <c r="AB287" i="37"/>
  <c r="AB288" i="37"/>
  <c r="AB289" i="37"/>
  <c r="AB290" i="37"/>
  <c r="AB291" i="37"/>
  <c r="AB292" i="37"/>
  <c r="AB293" i="37"/>
  <c r="AB294" i="37"/>
  <c r="AB295" i="37"/>
  <c r="AB296" i="37"/>
  <c r="AB297" i="37"/>
  <c r="AB298" i="37"/>
  <c r="AB299" i="37"/>
  <c r="AB300" i="37"/>
  <c r="X111" i="31" l="1"/>
  <c r="O11" i="28" l="1"/>
  <c r="V23" i="30"/>
  <c r="G23" i="30"/>
  <c r="V21" i="30"/>
  <c r="G21" i="30"/>
  <c r="K19" i="30"/>
  <c r="G18" i="30"/>
  <c r="G17" i="30"/>
  <c r="G16" i="30"/>
  <c r="U10" i="30"/>
  <c r="U9" i="30"/>
  <c r="U8" i="30"/>
  <c r="X69" i="31"/>
  <c r="G92" i="31"/>
  <c r="G50" i="31"/>
  <c r="G91" i="31"/>
  <c r="G49" i="31"/>
  <c r="X27" i="31"/>
  <c r="G8" i="31"/>
  <c r="G7" i="31"/>
  <c r="U10" i="32" l="1"/>
  <c r="U9" i="32"/>
  <c r="U8" i="32"/>
  <c r="G57" i="33"/>
  <c r="G56" i="33"/>
  <c r="M35" i="33"/>
  <c r="Q35" i="33"/>
  <c r="U35" i="33"/>
  <c r="AC35" i="33"/>
  <c r="AC34" i="33"/>
  <c r="Y34" i="33"/>
  <c r="U34" i="33"/>
  <c r="Q34" i="33"/>
  <c r="M34" i="33"/>
  <c r="M45" i="33"/>
  <c r="M44" i="33"/>
  <c r="Q45" i="33"/>
  <c r="U45" i="33"/>
  <c r="AC45" i="33"/>
  <c r="AC44" i="33"/>
  <c r="Y44" i="33"/>
  <c r="U44" i="33"/>
  <c r="Q44" i="33"/>
  <c r="AC40" i="33"/>
  <c r="Q40" i="33"/>
  <c r="U40" i="33"/>
  <c r="M40" i="33"/>
  <c r="AC39" i="33"/>
  <c r="Y39" i="33"/>
  <c r="U39" i="33"/>
  <c r="Q39" i="33"/>
  <c r="M39" i="33"/>
  <c r="W29" i="33"/>
  <c r="R29" i="33"/>
  <c r="M29" i="33"/>
  <c r="V23" i="33" l="1"/>
  <c r="G23" i="33"/>
  <c r="V21" i="33"/>
  <c r="G21" i="33"/>
  <c r="K19" i="33"/>
  <c r="G18" i="33"/>
  <c r="G17" i="33"/>
  <c r="G16" i="33"/>
  <c r="U10" i="33"/>
  <c r="U9" i="33"/>
  <c r="U8" i="33"/>
  <c r="AA28" i="30" l="1"/>
  <c r="G58" i="33" l="1"/>
  <c r="X30" i="30" l="1"/>
  <c r="M30" i="30" l="1"/>
  <c r="D30" i="30"/>
  <c r="AA17" i="37" l="1"/>
  <c r="U10" i="36" l="1"/>
  <c r="AA17" i="36"/>
  <c r="H27" i="31" s="1"/>
  <c r="X29" i="30" l="1"/>
  <c r="X28" i="30"/>
  <c r="U12" i="37" l="1"/>
  <c r="N50" i="37"/>
  <c r="N49" i="37"/>
  <c r="N48" i="37"/>
  <c r="N47" i="37"/>
  <c r="N46" i="37"/>
  <c r="N45" i="37"/>
  <c r="N44" i="37"/>
  <c r="N43" i="37"/>
  <c r="N42" i="37"/>
  <c r="N41" i="37"/>
  <c r="N40" i="37"/>
  <c r="U13" i="37"/>
  <c r="N39" i="37"/>
  <c r="G13" i="37" s="1"/>
  <c r="N38" i="37"/>
  <c r="N37" i="37"/>
  <c r="N36" i="37"/>
  <c r="G9" i="37" s="1"/>
  <c r="N35" i="37"/>
  <c r="N34" i="37"/>
  <c r="G10" i="37" s="1"/>
  <c r="N33" i="37"/>
  <c r="N32" i="37"/>
  <c r="N31" i="37"/>
  <c r="N30" i="37"/>
  <c r="G11" i="37" s="1"/>
  <c r="N29" i="37"/>
  <c r="N28" i="37"/>
  <c r="N27" i="37"/>
  <c r="M17" i="37"/>
  <c r="G12" i="37"/>
  <c r="U11" i="37" l="1"/>
  <c r="U10" i="37"/>
  <c r="AB17" i="37"/>
  <c r="N17" i="37"/>
  <c r="G14" i="37"/>
  <c r="U14" i="37" l="1"/>
  <c r="T111" i="31" l="1"/>
  <c r="T27" i="31"/>
  <c r="T69" i="31"/>
  <c r="AI58" i="39"/>
  <c r="AL58" i="39" s="1"/>
  <c r="AJ58" i="39"/>
  <c r="AM58" i="39" s="1"/>
  <c r="AK58" i="39"/>
  <c r="AN58" i="39" s="1"/>
  <c r="BD300" i="36"/>
  <c r="AP300" i="36"/>
  <c r="AB300" i="36"/>
  <c r="BD299" i="36"/>
  <c r="AP299" i="36"/>
  <c r="AB299" i="36"/>
  <c r="BD298" i="36"/>
  <c r="AP298" i="36"/>
  <c r="AB298" i="36"/>
  <c r="BD297" i="36"/>
  <c r="AP297" i="36"/>
  <c r="AB297" i="36"/>
  <c r="BD296" i="36"/>
  <c r="AP296" i="36"/>
  <c r="AB296" i="36"/>
  <c r="BD295" i="36"/>
  <c r="AP295" i="36"/>
  <c r="AB295" i="36"/>
  <c r="BD294" i="36"/>
  <c r="AP294" i="36"/>
  <c r="AB294" i="36"/>
  <c r="BD293" i="36"/>
  <c r="AP293" i="36"/>
  <c r="AB293" i="36"/>
  <c r="BD292" i="36"/>
  <c r="AP292" i="36"/>
  <c r="AB292" i="36"/>
  <c r="BD291" i="36"/>
  <c r="AP291" i="36"/>
  <c r="AB291" i="36"/>
  <c r="BD290" i="36"/>
  <c r="AP290" i="36"/>
  <c r="AB290" i="36"/>
  <c r="BD289" i="36"/>
  <c r="AP289" i="36"/>
  <c r="AB289" i="36"/>
  <c r="BD288" i="36"/>
  <c r="AP288" i="36"/>
  <c r="AB288" i="36"/>
  <c r="BD287" i="36"/>
  <c r="AP287" i="36"/>
  <c r="AB287" i="36"/>
  <c r="BD286" i="36"/>
  <c r="AP286" i="36"/>
  <c r="AB286" i="36"/>
  <c r="BD285" i="36"/>
  <c r="AP285" i="36"/>
  <c r="AB285" i="36"/>
  <c r="BD284" i="36"/>
  <c r="AP284" i="36"/>
  <c r="AB284" i="36"/>
  <c r="BD283" i="36"/>
  <c r="AP283" i="36"/>
  <c r="AB283" i="36"/>
  <c r="BD282" i="36"/>
  <c r="AP282" i="36"/>
  <c r="AB282" i="36"/>
  <c r="BD281" i="36"/>
  <c r="AP281" i="36"/>
  <c r="AB281" i="36"/>
  <c r="BD280" i="36"/>
  <c r="AP280" i="36"/>
  <c r="AB280" i="36"/>
  <c r="BD279" i="36"/>
  <c r="AP279" i="36"/>
  <c r="AB279" i="36"/>
  <c r="BD278" i="36"/>
  <c r="AP278" i="36"/>
  <c r="AB278" i="36"/>
  <c r="BD277" i="36"/>
  <c r="AP277" i="36"/>
  <c r="AB277" i="36"/>
  <c r="BD276" i="36"/>
  <c r="AP276" i="36"/>
  <c r="AB276" i="36"/>
  <c r="BD275" i="36"/>
  <c r="AP275" i="36"/>
  <c r="AB275" i="36"/>
  <c r="BD274" i="36"/>
  <c r="AP274" i="36"/>
  <c r="AB274" i="36"/>
  <c r="BD273" i="36"/>
  <c r="AP273" i="36"/>
  <c r="AB273" i="36"/>
  <c r="BD272" i="36"/>
  <c r="AP272" i="36"/>
  <c r="AB272" i="36"/>
  <c r="BD271" i="36"/>
  <c r="AP271" i="36"/>
  <c r="AB271" i="36"/>
  <c r="BD270" i="36"/>
  <c r="AP270" i="36"/>
  <c r="AB270" i="36"/>
  <c r="BD269" i="36"/>
  <c r="AP269" i="36"/>
  <c r="AB269" i="36"/>
  <c r="BD268" i="36"/>
  <c r="AP268" i="36"/>
  <c r="AB268" i="36"/>
  <c r="BD267" i="36"/>
  <c r="AP267" i="36"/>
  <c r="AB267" i="36"/>
  <c r="BD266" i="36"/>
  <c r="AP266" i="36"/>
  <c r="AB266" i="36"/>
  <c r="BD265" i="36"/>
  <c r="AP265" i="36"/>
  <c r="AB265" i="36"/>
  <c r="BD264" i="36"/>
  <c r="AP264" i="36"/>
  <c r="AB264" i="36"/>
  <c r="BD263" i="36"/>
  <c r="AP263" i="36"/>
  <c r="AB263" i="36"/>
  <c r="BD262" i="36"/>
  <c r="AP262" i="36"/>
  <c r="AB262" i="36"/>
  <c r="BD261" i="36"/>
  <c r="AP261" i="36"/>
  <c r="AB261" i="36"/>
  <c r="BD260" i="36"/>
  <c r="AP260" i="36"/>
  <c r="AB260" i="36"/>
  <c r="BD259" i="36"/>
  <c r="AP259" i="36"/>
  <c r="AB259" i="36"/>
  <c r="BD258" i="36"/>
  <c r="AP258" i="36"/>
  <c r="AB258" i="36"/>
  <c r="BD257" i="36"/>
  <c r="AP257" i="36"/>
  <c r="AB257" i="36"/>
  <c r="BD256" i="36"/>
  <c r="AP256" i="36"/>
  <c r="AB256" i="36"/>
  <c r="BD255" i="36"/>
  <c r="AP255" i="36"/>
  <c r="AB255" i="36"/>
  <c r="BD254" i="36"/>
  <c r="AP254" i="36"/>
  <c r="AB254" i="36"/>
  <c r="BD253" i="36"/>
  <c r="AP253" i="36"/>
  <c r="AB253" i="36"/>
  <c r="BD252" i="36"/>
  <c r="AP252" i="36"/>
  <c r="AB252" i="36"/>
  <c r="BD251" i="36"/>
  <c r="AP251" i="36"/>
  <c r="AB251" i="36"/>
  <c r="BD250" i="36"/>
  <c r="AP250" i="36"/>
  <c r="AB250" i="36"/>
  <c r="BD249" i="36"/>
  <c r="AP249" i="36"/>
  <c r="AB249" i="36"/>
  <c r="BD248" i="36"/>
  <c r="AP248" i="36"/>
  <c r="AB248" i="36"/>
  <c r="BD247" i="36"/>
  <c r="AP247" i="36"/>
  <c r="AB247" i="36"/>
  <c r="BD246" i="36"/>
  <c r="AP246" i="36"/>
  <c r="AB246" i="36"/>
  <c r="BD245" i="36"/>
  <c r="AP245" i="36"/>
  <c r="AB245" i="36"/>
  <c r="BD244" i="36"/>
  <c r="AP244" i="36"/>
  <c r="AB244" i="36"/>
  <c r="BD243" i="36"/>
  <c r="AP243" i="36"/>
  <c r="AB243" i="36"/>
  <c r="BD242" i="36"/>
  <c r="AP242" i="36"/>
  <c r="AB242" i="36"/>
  <c r="BD241" i="36"/>
  <c r="AP241" i="36"/>
  <c r="AB241" i="36"/>
  <c r="BD240" i="36"/>
  <c r="AP240" i="36"/>
  <c r="AB240" i="36"/>
  <c r="BD239" i="36"/>
  <c r="AP239" i="36"/>
  <c r="AB239" i="36"/>
  <c r="BD238" i="36"/>
  <c r="AP238" i="36"/>
  <c r="AB238" i="36"/>
  <c r="BD237" i="36"/>
  <c r="AP237" i="36"/>
  <c r="AB237" i="36"/>
  <c r="BD236" i="36"/>
  <c r="AP236" i="36"/>
  <c r="AB236" i="36"/>
  <c r="BD235" i="36"/>
  <c r="AP235" i="36"/>
  <c r="AB235" i="36"/>
  <c r="BD234" i="36"/>
  <c r="AP234" i="36"/>
  <c r="AB234" i="36"/>
  <c r="BD233" i="36"/>
  <c r="AP233" i="36"/>
  <c r="AB233" i="36"/>
  <c r="BD232" i="36"/>
  <c r="AP232" i="36"/>
  <c r="AB232" i="36"/>
  <c r="BD231" i="36"/>
  <c r="AP231" i="36"/>
  <c r="AB231" i="36"/>
  <c r="BD230" i="36"/>
  <c r="AP230" i="36"/>
  <c r="AB230" i="36"/>
  <c r="BD229" i="36"/>
  <c r="AP229" i="36"/>
  <c r="AB229" i="36"/>
  <c r="BD228" i="36"/>
  <c r="AP228" i="36"/>
  <c r="AB228" i="36"/>
  <c r="BD227" i="36"/>
  <c r="AP227" i="36"/>
  <c r="AB227" i="36"/>
  <c r="BD226" i="36"/>
  <c r="AP226" i="36"/>
  <c r="AB226" i="36"/>
  <c r="BD225" i="36"/>
  <c r="AP225" i="36"/>
  <c r="AB225" i="36"/>
  <c r="BD224" i="36"/>
  <c r="AP224" i="36"/>
  <c r="AB224" i="36"/>
  <c r="BD223" i="36"/>
  <c r="AP223" i="36"/>
  <c r="AB223" i="36"/>
  <c r="BD222" i="36"/>
  <c r="AP222" i="36"/>
  <c r="AB222" i="36"/>
  <c r="BD221" i="36"/>
  <c r="AP221" i="36"/>
  <c r="AB221" i="36"/>
  <c r="BD220" i="36"/>
  <c r="AP220" i="36"/>
  <c r="AB220" i="36"/>
  <c r="BD219" i="36"/>
  <c r="AP219" i="36"/>
  <c r="AB219" i="36"/>
  <c r="BD218" i="36"/>
  <c r="AP218" i="36"/>
  <c r="AB218" i="36"/>
  <c r="BD217" i="36"/>
  <c r="AP217" i="36"/>
  <c r="AB217" i="36"/>
  <c r="BD216" i="36"/>
  <c r="AP216" i="36"/>
  <c r="AB216" i="36"/>
  <c r="BD215" i="36"/>
  <c r="AP215" i="36"/>
  <c r="AB215" i="36"/>
  <c r="BD214" i="36"/>
  <c r="AP214" i="36"/>
  <c r="AB214" i="36"/>
  <c r="BD213" i="36"/>
  <c r="AP213" i="36"/>
  <c r="AB213" i="36"/>
  <c r="BD212" i="36"/>
  <c r="AP212" i="36"/>
  <c r="AB212" i="36"/>
  <c r="BD211" i="36"/>
  <c r="AP211" i="36"/>
  <c r="AB211" i="36"/>
  <c r="BD210" i="36"/>
  <c r="AP210" i="36"/>
  <c r="AB210" i="36"/>
  <c r="BD209" i="36"/>
  <c r="AP209" i="36"/>
  <c r="AB209" i="36"/>
  <c r="BD208" i="36"/>
  <c r="AP208" i="36"/>
  <c r="AB208" i="36"/>
  <c r="BD207" i="36"/>
  <c r="AP207" i="36"/>
  <c r="AB207" i="36"/>
  <c r="BD206" i="36"/>
  <c r="AP206" i="36"/>
  <c r="AB206" i="36"/>
  <c r="BD205" i="36"/>
  <c r="AP205" i="36"/>
  <c r="AB205" i="36"/>
  <c r="BD204" i="36"/>
  <c r="AP204" i="36"/>
  <c r="AB204" i="36"/>
  <c r="BD203" i="36"/>
  <c r="AP203" i="36"/>
  <c r="AB203" i="36"/>
  <c r="BD202" i="36"/>
  <c r="AP202" i="36"/>
  <c r="AB202" i="36"/>
  <c r="BD201" i="36"/>
  <c r="AP201" i="36"/>
  <c r="AB201" i="36"/>
  <c r="BD200" i="36"/>
  <c r="AP200" i="36"/>
  <c r="AB200" i="36"/>
  <c r="BD199" i="36"/>
  <c r="AP199" i="36"/>
  <c r="AB199" i="36"/>
  <c r="BD198" i="36"/>
  <c r="AP198" i="36"/>
  <c r="AB198" i="36"/>
  <c r="BD197" i="36"/>
  <c r="AP197" i="36"/>
  <c r="AB197" i="36"/>
  <c r="BD196" i="36"/>
  <c r="AP196" i="36"/>
  <c r="AB196" i="36"/>
  <c r="BD195" i="36"/>
  <c r="AP195" i="36"/>
  <c r="AB195" i="36"/>
  <c r="BD194" i="36"/>
  <c r="AP194" i="36"/>
  <c r="AB194" i="36"/>
  <c r="BD193" i="36"/>
  <c r="AP193" i="36"/>
  <c r="AB193" i="36"/>
  <c r="BD192" i="36"/>
  <c r="AP192" i="36"/>
  <c r="AB192" i="36"/>
  <c r="BD191" i="36"/>
  <c r="AP191" i="36"/>
  <c r="AB191" i="36"/>
  <c r="BD190" i="36"/>
  <c r="AP190" i="36"/>
  <c r="AB190" i="36"/>
  <c r="BD189" i="36"/>
  <c r="AP189" i="36"/>
  <c r="AB189" i="36"/>
  <c r="BD188" i="36"/>
  <c r="AP188" i="36"/>
  <c r="AB188" i="36"/>
  <c r="BD187" i="36"/>
  <c r="AP187" i="36"/>
  <c r="AB187" i="36"/>
  <c r="BD186" i="36"/>
  <c r="AP186" i="36"/>
  <c r="AB186" i="36"/>
  <c r="BD185" i="36"/>
  <c r="AP185" i="36"/>
  <c r="AB185" i="36"/>
  <c r="BD184" i="36"/>
  <c r="AP184" i="36"/>
  <c r="AB184" i="36"/>
  <c r="BD183" i="36"/>
  <c r="AP183" i="36"/>
  <c r="AB183" i="36"/>
  <c r="BD182" i="36"/>
  <c r="AP182" i="36"/>
  <c r="AB182" i="36"/>
  <c r="BD181" i="36"/>
  <c r="AP181" i="36"/>
  <c r="AB181" i="36"/>
  <c r="BD180" i="36"/>
  <c r="AP180" i="36"/>
  <c r="AB180" i="36"/>
  <c r="BD179" i="36"/>
  <c r="AP179" i="36"/>
  <c r="AB179" i="36"/>
  <c r="BD178" i="36"/>
  <c r="AP178" i="36"/>
  <c r="AB178" i="36"/>
  <c r="BD177" i="36"/>
  <c r="AP177" i="36"/>
  <c r="AB177" i="36"/>
  <c r="BD176" i="36"/>
  <c r="AP176" i="36"/>
  <c r="AB176" i="36"/>
  <c r="BD175" i="36"/>
  <c r="AP175" i="36"/>
  <c r="AB175" i="36"/>
  <c r="BD174" i="36"/>
  <c r="AP174" i="36"/>
  <c r="AB174" i="36"/>
  <c r="BD173" i="36"/>
  <c r="AP173" i="36"/>
  <c r="AB173" i="36"/>
  <c r="BD172" i="36"/>
  <c r="AP172" i="36"/>
  <c r="AB172" i="36"/>
  <c r="BD171" i="36"/>
  <c r="AP171" i="36"/>
  <c r="AB171" i="36"/>
  <c r="BD170" i="36"/>
  <c r="AP170" i="36"/>
  <c r="AB170" i="36"/>
  <c r="BD169" i="36"/>
  <c r="AP169" i="36"/>
  <c r="AB169" i="36"/>
  <c r="BD168" i="36"/>
  <c r="AP168" i="36"/>
  <c r="AB168" i="36"/>
  <c r="BD167" i="36"/>
  <c r="AP167" i="36"/>
  <c r="AB167" i="36"/>
  <c r="BD166" i="36"/>
  <c r="AP166" i="36"/>
  <c r="AB166" i="36"/>
  <c r="BD165" i="36"/>
  <c r="AP165" i="36"/>
  <c r="AB165" i="36"/>
  <c r="BD164" i="36"/>
  <c r="AP164" i="36"/>
  <c r="AB164" i="36"/>
  <c r="BD163" i="36"/>
  <c r="AP163" i="36"/>
  <c r="AB163" i="36"/>
  <c r="BD162" i="36"/>
  <c r="AP162" i="36"/>
  <c r="AB162" i="36"/>
  <c r="BD161" i="36"/>
  <c r="AP161" i="36"/>
  <c r="AB161" i="36"/>
  <c r="BD160" i="36"/>
  <c r="AP160" i="36"/>
  <c r="AB160" i="36"/>
  <c r="BD159" i="36"/>
  <c r="AP159" i="36"/>
  <c r="AB159" i="36"/>
  <c r="BD158" i="36"/>
  <c r="AP158" i="36"/>
  <c r="AB158" i="36"/>
  <c r="BD157" i="36"/>
  <c r="AP157" i="36"/>
  <c r="AB157" i="36"/>
  <c r="BD156" i="36"/>
  <c r="AP156" i="36"/>
  <c r="AB156" i="36"/>
  <c r="BD155" i="36"/>
  <c r="AP155" i="36"/>
  <c r="AB155" i="36"/>
  <c r="BD154" i="36"/>
  <c r="AP154" i="36"/>
  <c r="AB154" i="36"/>
  <c r="BD153" i="36"/>
  <c r="AP153" i="36"/>
  <c r="AB153" i="36"/>
  <c r="BD152" i="36"/>
  <c r="AP152" i="36"/>
  <c r="AB152" i="36"/>
  <c r="BD151" i="36"/>
  <c r="AP151" i="36"/>
  <c r="AB151" i="36"/>
  <c r="BD150" i="36"/>
  <c r="AP150" i="36"/>
  <c r="AB150" i="36"/>
  <c r="BD149" i="36"/>
  <c r="AP149" i="36"/>
  <c r="AB149" i="36"/>
  <c r="BD148" i="36"/>
  <c r="AP148" i="36"/>
  <c r="AB148" i="36"/>
  <c r="BD147" i="36"/>
  <c r="AP147" i="36"/>
  <c r="AB147" i="36"/>
  <c r="BD146" i="36"/>
  <c r="AP146" i="36"/>
  <c r="AB146" i="36"/>
  <c r="BD145" i="36"/>
  <c r="AP145" i="36"/>
  <c r="AB145" i="36"/>
  <c r="BD144" i="36"/>
  <c r="AP144" i="36"/>
  <c r="AB144" i="36"/>
  <c r="BD143" i="36"/>
  <c r="AP143" i="36"/>
  <c r="AB143" i="36"/>
  <c r="BD142" i="36"/>
  <c r="AP142" i="36"/>
  <c r="AB142" i="36"/>
  <c r="BD141" i="36"/>
  <c r="AP141" i="36"/>
  <c r="AB141" i="36"/>
  <c r="BD140" i="36"/>
  <c r="AP140" i="36"/>
  <c r="AB140" i="36"/>
  <c r="BD139" i="36"/>
  <c r="AP139" i="36"/>
  <c r="AB139" i="36"/>
  <c r="BD138" i="36"/>
  <c r="AP138" i="36"/>
  <c r="AB138" i="36"/>
  <c r="BD137" i="36"/>
  <c r="AP137" i="36"/>
  <c r="AB137" i="36"/>
  <c r="BD136" i="36"/>
  <c r="AP136" i="36"/>
  <c r="AB136" i="36"/>
  <c r="BD135" i="36"/>
  <c r="AP135" i="36"/>
  <c r="AB135" i="36"/>
  <c r="BD134" i="36"/>
  <c r="AP134" i="36"/>
  <c r="AB134" i="36"/>
  <c r="BD133" i="36"/>
  <c r="AP133" i="36"/>
  <c r="AB133" i="36"/>
  <c r="BD132" i="36"/>
  <c r="AP132" i="36"/>
  <c r="AB132" i="36"/>
  <c r="BD131" i="36"/>
  <c r="AP131" i="36"/>
  <c r="AB131" i="36"/>
  <c r="BD130" i="36"/>
  <c r="AP130" i="36"/>
  <c r="AB130" i="36"/>
  <c r="BD129" i="36"/>
  <c r="AP129" i="36"/>
  <c r="AB129" i="36"/>
  <c r="BD128" i="36"/>
  <c r="AP128" i="36"/>
  <c r="AB128" i="36"/>
  <c r="BD127" i="36"/>
  <c r="AP127" i="36"/>
  <c r="AB127" i="36"/>
  <c r="BD126" i="36"/>
  <c r="AP126" i="36"/>
  <c r="AB126" i="36"/>
  <c r="BD125" i="36"/>
  <c r="AP125" i="36"/>
  <c r="AB125" i="36"/>
  <c r="BD124" i="36"/>
  <c r="AP124" i="36"/>
  <c r="AB124" i="36"/>
  <c r="BD123" i="36"/>
  <c r="AP123" i="36"/>
  <c r="AB123" i="36"/>
  <c r="BD122" i="36"/>
  <c r="AP122" i="36"/>
  <c r="AB122" i="36"/>
  <c r="BD121" i="36"/>
  <c r="AP121" i="36"/>
  <c r="AB121" i="36"/>
  <c r="BD120" i="36"/>
  <c r="AP120" i="36"/>
  <c r="AB120" i="36"/>
  <c r="BD119" i="36"/>
  <c r="AP119" i="36"/>
  <c r="AB119" i="36"/>
  <c r="BD118" i="36"/>
  <c r="AP118" i="36"/>
  <c r="AB118" i="36"/>
  <c r="BD117" i="36"/>
  <c r="AP117" i="36"/>
  <c r="AB117" i="36"/>
  <c r="BD116" i="36"/>
  <c r="AP116" i="36"/>
  <c r="AB116" i="36"/>
  <c r="BD115" i="36"/>
  <c r="AP115" i="36"/>
  <c r="AB115" i="36"/>
  <c r="BD114" i="36"/>
  <c r="AP114" i="36"/>
  <c r="AB114" i="36"/>
  <c r="BD113" i="36"/>
  <c r="AP113" i="36"/>
  <c r="AB113" i="36"/>
  <c r="BD112" i="36"/>
  <c r="AP112" i="36"/>
  <c r="AB112" i="36"/>
  <c r="BD111" i="36"/>
  <c r="AP111" i="36"/>
  <c r="AB111" i="36"/>
  <c r="BD110" i="36"/>
  <c r="AP110" i="36"/>
  <c r="AB110" i="36"/>
  <c r="BD109" i="36"/>
  <c r="AP109" i="36"/>
  <c r="AB109" i="36"/>
  <c r="BD108" i="36"/>
  <c r="AP108" i="36"/>
  <c r="AB108" i="36"/>
  <c r="BD107" i="36"/>
  <c r="AP107" i="36"/>
  <c r="AB107" i="36"/>
  <c r="BD106" i="36"/>
  <c r="AP106" i="36"/>
  <c r="AB106" i="36"/>
  <c r="BD105" i="36"/>
  <c r="AP105" i="36"/>
  <c r="AB105" i="36"/>
  <c r="BD104" i="36"/>
  <c r="AP104" i="36"/>
  <c r="AB104" i="36"/>
  <c r="BD103" i="36"/>
  <c r="AP103" i="36"/>
  <c r="AB103" i="36"/>
  <c r="BD102" i="36"/>
  <c r="AP102" i="36"/>
  <c r="AB102" i="36"/>
  <c r="BD101" i="36"/>
  <c r="AP101" i="36"/>
  <c r="AB101" i="36"/>
  <c r="BD100" i="36"/>
  <c r="AP100" i="36"/>
  <c r="AB100" i="36"/>
  <c r="BD99" i="36"/>
  <c r="AP99" i="36"/>
  <c r="AB99" i="36"/>
  <c r="BD98" i="36"/>
  <c r="AP98" i="36"/>
  <c r="AB98" i="36"/>
  <c r="BD97" i="36"/>
  <c r="AP97" i="36"/>
  <c r="AB97" i="36"/>
  <c r="BD96" i="36"/>
  <c r="AP96" i="36"/>
  <c r="AB96" i="36"/>
  <c r="BD95" i="36"/>
  <c r="AP95" i="36"/>
  <c r="AB95" i="36"/>
  <c r="BD94" i="36"/>
  <c r="AP94" i="36"/>
  <c r="AB94" i="36"/>
  <c r="BD93" i="36"/>
  <c r="AP93" i="36"/>
  <c r="AB93" i="36"/>
  <c r="BD92" i="36"/>
  <c r="AP92" i="36"/>
  <c r="AB92" i="36"/>
  <c r="BD91" i="36"/>
  <c r="AP91" i="36"/>
  <c r="AB91" i="36"/>
  <c r="BD90" i="36"/>
  <c r="AP90" i="36"/>
  <c r="AB90" i="36"/>
  <c r="BD89" i="36"/>
  <c r="AP89" i="36"/>
  <c r="AB89" i="36"/>
  <c r="BD88" i="36"/>
  <c r="AP88" i="36"/>
  <c r="AB88" i="36"/>
  <c r="BD87" i="36"/>
  <c r="AP87" i="36"/>
  <c r="AB87" i="36"/>
  <c r="BD86" i="36"/>
  <c r="AP86" i="36"/>
  <c r="AB86" i="36"/>
  <c r="BD85" i="36"/>
  <c r="AP85" i="36"/>
  <c r="AB85" i="36"/>
  <c r="BD84" i="36"/>
  <c r="AP84" i="36"/>
  <c r="AB84" i="36"/>
  <c r="BD83" i="36"/>
  <c r="AP83" i="36"/>
  <c r="AB83" i="36"/>
  <c r="BD82" i="36"/>
  <c r="AP82" i="36"/>
  <c r="AB82" i="36"/>
  <c r="BD81" i="36"/>
  <c r="AP81" i="36"/>
  <c r="AB81" i="36"/>
  <c r="BD80" i="36"/>
  <c r="AP80" i="36"/>
  <c r="AB80" i="36"/>
  <c r="BD79" i="36"/>
  <c r="AP79" i="36"/>
  <c r="AB79" i="36"/>
  <c r="BD78" i="36"/>
  <c r="AP78" i="36"/>
  <c r="AB78" i="36"/>
  <c r="BD77" i="36"/>
  <c r="AP77" i="36"/>
  <c r="AB77" i="36"/>
  <c r="BD76" i="36"/>
  <c r="AP76" i="36"/>
  <c r="AB76" i="36"/>
  <c r="BD75" i="36"/>
  <c r="AP75" i="36"/>
  <c r="AB75" i="36"/>
  <c r="BD74" i="36"/>
  <c r="AP74" i="36"/>
  <c r="AB74" i="36"/>
  <c r="BD73" i="36"/>
  <c r="AP73" i="36"/>
  <c r="AB73" i="36"/>
  <c r="BD72" i="36"/>
  <c r="AP72" i="36"/>
  <c r="AB72" i="36"/>
  <c r="BD71" i="36"/>
  <c r="AP71" i="36"/>
  <c r="AB71" i="36"/>
  <c r="BD70" i="36"/>
  <c r="AP70" i="36"/>
  <c r="AB70" i="36"/>
  <c r="BD69" i="36"/>
  <c r="AP69" i="36"/>
  <c r="AB69" i="36"/>
  <c r="BD68" i="36"/>
  <c r="AP68" i="36"/>
  <c r="AB68" i="36"/>
  <c r="BD67" i="36"/>
  <c r="AP67" i="36"/>
  <c r="AB67" i="36"/>
  <c r="BD66" i="36"/>
  <c r="AP66" i="36"/>
  <c r="AB66" i="36"/>
  <c r="BD65" i="36"/>
  <c r="AP65" i="36"/>
  <c r="AB65" i="36"/>
  <c r="BD64" i="36"/>
  <c r="AP64" i="36"/>
  <c r="AB64" i="36"/>
  <c r="BD63" i="36"/>
  <c r="AP63" i="36"/>
  <c r="AB63" i="36"/>
  <c r="BD62" i="36"/>
  <c r="AP62" i="36"/>
  <c r="AB62" i="36"/>
  <c r="BD61" i="36"/>
  <c r="AP61" i="36"/>
  <c r="AB61" i="36"/>
  <c r="BD60" i="36"/>
  <c r="AP60" i="36"/>
  <c r="AB60" i="36"/>
  <c r="BD59" i="36"/>
  <c r="AP59" i="36"/>
  <c r="AB59" i="36"/>
  <c r="BD58" i="36"/>
  <c r="AP58" i="36"/>
  <c r="AB58" i="36"/>
  <c r="BD57" i="36"/>
  <c r="AP57" i="36"/>
  <c r="AB57" i="36"/>
  <c r="BD56" i="36"/>
  <c r="AP56" i="36"/>
  <c r="AB56" i="36"/>
  <c r="BD55" i="36"/>
  <c r="AP55" i="36"/>
  <c r="AB55" i="36"/>
  <c r="BD54" i="36"/>
  <c r="AP54" i="36"/>
  <c r="AB54" i="36"/>
  <c r="BD53" i="36"/>
  <c r="AP53" i="36"/>
  <c r="AB53" i="36"/>
  <c r="BD52" i="36"/>
  <c r="AP52" i="36"/>
  <c r="AB52" i="36"/>
  <c r="BD51" i="36"/>
  <c r="AP51" i="36"/>
  <c r="AB51" i="36"/>
  <c r="BD50" i="36"/>
  <c r="AP50" i="36"/>
  <c r="AB50" i="36"/>
  <c r="N50" i="36"/>
  <c r="BD49" i="36"/>
  <c r="AP49" i="36"/>
  <c r="AB49" i="36"/>
  <c r="N49" i="36"/>
  <c r="BD48" i="36"/>
  <c r="AP48" i="36"/>
  <c r="AB48" i="36"/>
  <c r="N48" i="36"/>
  <c r="BD47" i="36"/>
  <c r="AP47" i="36"/>
  <c r="AB47" i="36"/>
  <c r="N47" i="36"/>
  <c r="BD46" i="36"/>
  <c r="AP46" i="36"/>
  <c r="AB46" i="36"/>
  <c r="N46" i="36"/>
  <c r="BD45" i="36"/>
  <c r="AP45" i="36"/>
  <c r="AB45" i="36"/>
  <c r="N45" i="36"/>
  <c r="BD44" i="36"/>
  <c r="AP44" i="36"/>
  <c r="AB44" i="36"/>
  <c r="N44" i="36"/>
  <c r="BD43" i="36"/>
  <c r="AP43" i="36"/>
  <c r="AB43" i="36"/>
  <c r="N43" i="36"/>
  <c r="BD42" i="36"/>
  <c r="AP42" i="36"/>
  <c r="AB42" i="36"/>
  <c r="N42" i="36"/>
  <c r="BD41" i="36"/>
  <c r="AP41" i="36"/>
  <c r="AB41" i="36"/>
  <c r="N41" i="36"/>
  <c r="BD40" i="36"/>
  <c r="AP40" i="36"/>
  <c r="AB40" i="36"/>
  <c r="N40" i="36"/>
  <c r="G13" i="36" s="1"/>
  <c r="BD39" i="36"/>
  <c r="AP39" i="36"/>
  <c r="AB39" i="36"/>
  <c r="N39" i="36"/>
  <c r="BD38" i="36"/>
  <c r="AP38" i="36"/>
  <c r="AB38" i="36"/>
  <c r="N38" i="36"/>
  <c r="BD37" i="36"/>
  <c r="AP37" i="36"/>
  <c r="AB37" i="36"/>
  <c r="N37" i="36"/>
  <c r="BD36" i="36"/>
  <c r="AP36" i="36"/>
  <c r="AB36" i="36"/>
  <c r="N36" i="36"/>
  <c r="BD35" i="36"/>
  <c r="AP35" i="36"/>
  <c r="AB35" i="36"/>
  <c r="N35" i="36"/>
  <c r="BD34" i="36"/>
  <c r="AP34" i="36"/>
  <c r="AB34" i="36"/>
  <c r="N34" i="36"/>
  <c r="G10" i="36" s="1"/>
  <c r="BD33" i="36"/>
  <c r="AP33" i="36"/>
  <c r="AB33" i="36"/>
  <c r="N33" i="36"/>
  <c r="BD32" i="36"/>
  <c r="AW12" i="36" s="1"/>
  <c r="AP32" i="36"/>
  <c r="AI13" i="36" s="1"/>
  <c r="AB32" i="36"/>
  <c r="N32" i="36"/>
  <c r="BD31" i="36"/>
  <c r="AP31" i="36"/>
  <c r="AB31" i="36"/>
  <c r="N31" i="36"/>
  <c r="BD30" i="36"/>
  <c r="AP30" i="36"/>
  <c r="AB30" i="36"/>
  <c r="N30" i="36"/>
  <c r="BD29" i="36"/>
  <c r="AP29" i="36"/>
  <c r="AB29" i="36"/>
  <c r="N29" i="36"/>
  <c r="BD28" i="36"/>
  <c r="AP28" i="36"/>
  <c r="AI12" i="36" s="1"/>
  <c r="AB28" i="36"/>
  <c r="N28" i="36"/>
  <c r="N17" i="36" s="1"/>
  <c r="BD27" i="36"/>
  <c r="AP27" i="36"/>
  <c r="AB27" i="36"/>
  <c r="N27" i="36"/>
  <c r="BC17" i="36"/>
  <c r="H111" i="31" s="1"/>
  <c r="AO17" i="36"/>
  <c r="H69" i="31" s="1"/>
  <c r="M17" i="36"/>
  <c r="AW13" i="36"/>
  <c r="U13" i="36"/>
  <c r="U12" i="36"/>
  <c r="G12" i="36"/>
  <c r="G11" i="36"/>
  <c r="AW10" i="36"/>
  <c r="AI10" i="36"/>
  <c r="AW9" i="36"/>
  <c r="AI9" i="36"/>
  <c r="G9" i="36"/>
  <c r="G14" i="36" s="1"/>
  <c r="U9" i="36" l="1"/>
  <c r="AI11" i="36"/>
  <c r="AI14" i="36" s="1"/>
  <c r="AO58" i="39"/>
  <c r="AD58" i="39" s="1"/>
  <c r="AW11" i="36"/>
  <c r="AW14" i="36" s="1"/>
  <c r="AB17" i="36"/>
  <c r="B27" i="31" s="1"/>
  <c r="N27" i="31" s="1"/>
  <c r="AC22" i="31" s="1"/>
  <c r="U11" i="36"/>
  <c r="AP17" i="36"/>
  <c r="B69" i="31" s="1"/>
  <c r="N69" i="31" s="1"/>
  <c r="AC64" i="31" s="1"/>
  <c r="BD17" i="36"/>
  <c r="B111" i="31" s="1"/>
  <c r="AA30" i="30" s="1"/>
  <c r="U14" i="36" l="1"/>
  <c r="B30" i="31" s="1"/>
  <c r="N111" i="31"/>
  <c r="AC106" i="31" s="1"/>
  <c r="AA29" i="30"/>
  <c r="AA31" i="30" s="1"/>
  <c r="N114" i="31"/>
  <c r="K114" i="31"/>
  <c r="H114" i="31"/>
  <c r="E114" i="31"/>
  <c r="B114" i="31"/>
  <c r="B72" i="31"/>
  <c r="N72" i="31"/>
  <c r="K72" i="31"/>
  <c r="H72" i="31"/>
  <c r="E72" i="31"/>
  <c r="D29" i="30"/>
  <c r="D28" i="30"/>
  <c r="Q114" i="31" l="1"/>
  <c r="E30" i="31"/>
  <c r="K30" i="31"/>
  <c r="H30" i="31"/>
  <c r="N30" i="31"/>
  <c r="Q72" i="31"/>
  <c r="Q30" i="31" l="1"/>
  <c r="M29" i="30"/>
  <c r="M28" i="30" l="1"/>
  <c r="B58" i="33" l="1"/>
  <c r="B57" i="33"/>
  <c r="B56" i="33"/>
  <c r="AB30" i="33"/>
  <c r="AB29" i="33"/>
</calcChain>
</file>

<file path=xl/sharedStrings.xml><?xml version="1.0" encoding="utf-8"?>
<sst xmlns="http://schemas.openxmlformats.org/spreadsheetml/2006/main" count="1998" uniqueCount="1366">
  <si>
    <t>○選択肢リスト</t>
    <rPh sb="1" eb="4">
      <t>センタクシ</t>
    </rPh>
    <phoneticPr fontId="2"/>
  </si>
  <si>
    <t>○</t>
    <phoneticPr fontId="2"/>
  </si>
  <si>
    <t>-</t>
    <phoneticPr fontId="2"/>
  </si>
  <si>
    <t>×</t>
    <phoneticPr fontId="2"/>
  </si>
  <si>
    <t>1戸</t>
    <rPh sb="1" eb="2">
      <t>コ</t>
    </rPh>
    <phoneticPr fontId="2"/>
  </si>
  <si>
    <t>2戸</t>
    <rPh sb="1" eb="2">
      <t>コ</t>
    </rPh>
    <phoneticPr fontId="2"/>
  </si>
  <si>
    <t>3戸</t>
    <rPh sb="1" eb="2">
      <t>コ</t>
    </rPh>
    <phoneticPr fontId="2"/>
  </si>
  <si>
    <t>4戸</t>
    <rPh sb="1" eb="2">
      <t>コ</t>
    </rPh>
    <phoneticPr fontId="2"/>
  </si>
  <si>
    <t>5戸以上</t>
    <rPh sb="1" eb="2">
      <t>コ</t>
    </rPh>
    <rPh sb="2" eb="4">
      <t>イジョウ</t>
    </rPh>
    <phoneticPr fontId="2"/>
  </si>
  <si>
    <t>一戸建ての住宅（用途番号08010）</t>
    <rPh sb="0" eb="3">
      <t>イッコダ</t>
    </rPh>
    <rPh sb="5" eb="7">
      <t>ジュウタク</t>
    </rPh>
    <rPh sb="8" eb="10">
      <t>ヨウト</t>
    </rPh>
    <rPh sb="10" eb="12">
      <t>バンゴウ</t>
    </rPh>
    <phoneticPr fontId="2"/>
  </si>
  <si>
    <t>住宅で事務所、店舗その他これらに類する用途を兼ねるもの（用途番号08060）</t>
    <rPh sb="0" eb="2">
      <t>ジュウタク</t>
    </rPh>
    <rPh sb="3" eb="6">
      <t>ジムショ</t>
    </rPh>
    <rPh sb="7" eb="9">
      <t>テンポ</t>
    </rPh>
    <rPh sb="11" eb="12">
      <t>タ</t>
    </rPh>
    <rPh sb="16" eb="17">
      <t>ルイ</t>
    </rPh>
    <rPh sb="19" eb="21">
      <t>ヨウト</t>
    </rPh>
    <rPh sb="22" eb="23">
      <t>カ</t>
    </rPh>
    <rPh sb="28" eb="30">
      <t>ヨウト</t>
    </rPh>
    <rPh sb="30" eb="32">
      <t>バンゴウ</t>
    </rPh>
    <phoneticPr fontId="2"/>
  </si>
  <si>
    <t>その他（共同住宅、長屋等）</t>
    <rPh sb="2" eb="3">
      <t>タ</t>
    </rPh>
    <rPh sb="4" eb="6">
      <t>キョウドウ</t>
    </rPh>
    <rPh sb="6" eb="8">
      <t>ジュウタク</t>
    </rPh>
    <rPh sb="9" eb="11">
      <t>ナガヤ</t>
    </rPh>
    <rPh sb="11" eb="12">
      <t>トウ</t>
    </rPh>
    <phoneticPr fontId="2"/>
  </si>
  <si>
    <r>
      <t>在来</t>
    </r>
    <r>
      <rPr>
        <sz val="11"/>
        <color theme="1"/>
        <rFont val="游ゴシック"/>
        <family val="2"/>
        <charset val="128"/>
        <scheme val="minor"/>
      </rPr>
      <t>軸組工法</t>
    </r>
    <rPh sb="0" eb="2">
      <t>ザイライ</t>
    </rPh>
    <rPh sb="2" eb="4">
      <t>ジクグミ</t>
    </rPh>
    <phoneticPr fontId="2"/>
  </si>
  <si>
    <t>枠組壁工法</t>
    <rPh sb="0" eb="5">
      <t>ワクグミカベコウホウ</t>
    </rPh>
    <phoneticPr fontId="2"/>
  </si>
  <si>
    <t>丸太組工法</t>
    <rPh sb="0" eb="3">
      <t>マルタグミ</t>
    </rPh>
    <rPh sb="3" eb="5">
      <t>コウホウ</t>
    </rPh>
    <phoneticPr fontId="2"/>
  </si>
  <si>
    <r>
      <t>CLT</t>
    </r>
    <r>
      <rPr>
        <sz val="11"/>
        <color theme="1"/>
        <rFont val="游ゴシック"/>
        <family val="3"/>
        <charset val="128"/>
        <scheme val="minor"/>
      </rPr>
      <t>を利用した</t>
    </r>
    <r>
      <rPr>
        <sz val="11"/>
        <color theme="1"/>
        <rFont val="游ゴシック"/>
        <family val="2"/>
        <charset val="128"/>
        <scheme val="minor"/>
      </rPr>
      <t>工法</t>
    </r>
    <rPh sb="4" eb="6">
      <t>リヨウ</t>
    </rPh>
    <rPh sb="8" eb="10">
      <t>コウホウ</t>
    </rPh>
    <phoneticPr fontId="2"/>
  </si>
  <si>
    <t>はい（全部）</t>
    <rPh sb="3" eb="5">
      <t>ゼンブ</t>
    </rPh>
    <phoneticPr fontId="2"/>
  </si>
  <si>
    <t>はい（一部）</t>
    <rPh sb="3" eb="5">
      <t>イチブ</t>
    </rPh>
    <phoneticPr fontId="2"/>
  </si>
  <si>
    <t>いいえ</t>
    <phoneticPr fontId="2"/>
  </si>
  <si>
    <t>0%</t>
    <phoneticPr fontId="2"/>
  </si>
  <si>
    <t>10%未満</t>
    <rPh sb="3" eb="5">
      <t>ミマン</t>
    </rPh>
    <phoneticPr fontId="2"/>
  </si>
  <si>
    <t>10％以上20%未満</t>
    <rPh sb="3" eb="5">
      <t>イジョウ</t>
    </rPh>
    <rPh sb="8" eb="10">
      <t>ミマン</t>
    </rPh>
    <phoneticPr fontId="2"/>
  </si>
  <si>
    <t>20％以上30%未満</t>
    <rPh sb="8" eb="10">
      <t>ミマン</t>
    </rPh>
    <phoneticPr fontId="2"/>
  </si>
  <si>
    <t>30％以上40%未満</t>
    <rPh sb="8" eb="10">
      <t>ミマン</t>
    </rPh>
    <phoneticPr fontId="2"/>
  </si>
  <si>
    <t>40％以上50%未満</t>
    <rPh sb="8" eb="10">
      <t>ミマン</t>
    </rPh>
    <phoneticPr fontId="2"/>
  </si>
  <si>
    <t>50％以上60%未満</t>
    <rPh sb="8" eb="10">
      <t>ミマン</t>
    </rPh>
    <phoneticPr fontId="2"/>
  </si>
  <si>
    <t>60％以上70%未満</t>
    <rPh sb="8" eb="10">
      <t>ミマン</t>
    </rPh>
    <phoneticPr fontId="2"/>
  </si>
  <si>
    <t>70％以上80%未満</t>
    <rPh sb="8" eb="10">
      <t>ミマン</t>
    </rPh>
    <phoneticPr fontId="2"/>
  </si>
  <si>
    <t>80％以上90%未満</t>
    <rPh sb="8" eb="10">
      <t>ミマン</t>
    </rPh>
    <phoneticPr fontId="2"/>
  </si>
  <si>
    <t>90%以上</t>
    <rPh sb="3" eb="5">
      <t>イジョウ</t>
    </rPh>
    <phoneticPr fontId="2"/>
  </si>
  <si>
    <t>様式第１号</t>
    <rPh sb="0" eb="2">
      <t>ヨウシキ</t>
    </rPh>
    <rPh sb="2" eb="3">
      <t>ダイ</t>
    </rPh>
    <rPh sb="4" eb="5">
      <t>ゴウ</t>
    </rPh>
    <phoneticPr fontId="2"/>
  </si>
  <si>
    <t>令和</t>
    <rPh sb="0" eb="2">
      <t>レイワ</t>
    </rPh>
    <phoneticPr fontId="2"/>
  </si>
  <si>
    <t>年</t>
    <rPh sb="0" eb="1">
      <t>ネン</t>
    </rPh>
    <phoneticPr fontId="2"/>
  </si>
  <si>
    <t>月</t>
    <rPh sb="0" eb="1">
      <t>ガツ</t>
    </rPh>
    <phoneticPr fontId="2"/>
  </si>
  <si>
    <t>日</t>
    <rPh sb="0" eb="1">
      <t>ニチ</t>
    </rPh>
    <phoneticPr fontId="2"/>
  </si>
  <si>
    <t>一般社団法人全国木材組合連合会</t>
    <phoneticPr fontId="2"/>
  </si>
  <si>
    <t>　</t>
    <phoneticPr fontId="2"/>
  </si>
  <si>
    <t>会長　菅野　康則　様</t>
    <rPh sb="9" eb="10">
      <t>サマ</t>
    </rPh>
    <phoneticPr fontId="2"/>
  </si>
  <si>
    <t>会社名</t>
    <rPh sb="0" eb="3">
      <t>カイシャメイ</t>
    </rPh>
    <phoneticPr fontId="2"/>
  </si>
  <si>
    <t>住所</t>
    <rPh sb="0" eb="2">
      <t>ジュウショ</t>
    </rPh>
    <phoneticPr fontId="2"/>
  </si>
  <si>
    <t>代表者名</t>
    <rPh sb="0" eb="3">
      <t>ダイヒョウシャ</t>
    </rPh>
    <rPh sb="3" eb="4">
      <t>メイ</t>
    </rPh>
    <phoneticPr fontId="2"/>
  </si>
  <si>
    <t>１　提出者の概要</t>
    <rPh sb="2" eb="5">
      <t>テイシュツシャ</t>
    </rPh>
    <rPh sb="6" eb="8">
      <t>ガイヨウ</t>
    </rPh>
    <phoneticPr fontId="2"/>
  </si>
  <si>
    <t>法人番号</t>
    <rPh sb="0" eb="4">
      <t>ホウジンバンゴウ</t>
    </rPh>
    <phoneticPr fontId="2"/>
  </si>
  <si>
    <t>郵便番号</t>
    <rPh sb="0" eb="4">
      <t>ユウビンバンゴウ</t>
    </rPh>
    <phoneticPr fontId="2"/>
  </si>
  <si>
    <t>担当者の所属・氏名</t>
    <rPh sb="0" eb="3">
      <t>タントウシャ</t>
    </rPh>
    <rPh sb="4" eb="6">
      <t>ショゾク</t>
    </rPh>
    <rPh sb="7" eb="9">
      <t>シメイ</t>
    </rPh>
    <phoneticPr fontId="2"/>
  </si>
  <si>
    <t>担当者連絡先</t>
    <rPh sb="0" eb="3">
      <t>タントウシャ</t>
    </rPh>
    <rPh sb="3" eb="6">
      <t>レンラクサキ</t>
    </rPh>
    <phoneticPr fontId="2"/>
  </si>
  <si>
    <t>電話番号</t>
    <rPh sb="0" eb="2">
      <t>デンワ</t>
    </rPh>
    <rPh sb="2" eb="4">
      <t>バンゴウ</t>
    </rPh>
    <phoneticPr fontId="2"/>
  </si>
  <si>
    <t>メールアドレス</t>
    <phoneticPr fontId="2"/>
  </si>
  <si>
    <t>主な営業地域</t>
    <rPh sb="0" eb="1">
      <t>オモ</t>
    </rPh>
    <rPh sb="2" eb="4">
      <t>エイギョウ</t>
    </rPh>
    <rPh sb="4" eb="6">
      <t>チイキ</t>
    </rPh>
    <phoneticPr fontId="2"/>
  </si>
  <si>
    <t>主に建築する木造戸建住宅の用途</t>
    <rPh sb="0" eb="1">
      <t>オモ</t>
    </rPh>
    <rPh sb="2" eb="4">
      <t>ケンチク</t>
    </rPh>
    <rPh sb="6" eb="10">
      <t>モクゾウコダテ</t>
    </rPh>
    <rPh sb="10" eb="12">
      <t>ジュウタク</t>
    </rPh>
    <rPh sb="13" eb="15">
      <t>ヨウト</t>
    </rPh>
    <phoneticPr fontId="2"/>
  </si>
  <si>
    <t>主に使用する木造戸建住宅の工法</t>
    <rPh sb="0" eb="1">
      <t>オモ</t>
    </rPh>
    <rPh sb="2" eb="4">
      <t>シヨウ</t>
    </rPh>
    <rPh sb="6" eb="8">
      <t>モクゾウ</t>
    </rPh>
    <rPh sb="8" eb="10">
      <t>コダテ</t>
    </rPh>
    <rPh sb="10" eb="12">
      <t>ジュウタク</t>
    </rPh>
    <rPh sb="13" eb="15">
      <t>コウホウ</t>
    </rPh>
    <phoneticPr fontId="2"/>
  </si>
  <si>
    <t>年間戸建住宅供給実績[戸数]（※１）</t>
    <rPh sb="0" eb="2">
      <t>ネンカン</t>
    </rPh>
    <rPh sb="2" eb="4">
      <t>コダテ</t>
    </rPh>
    <rPh sb="4" eb="6">
      <t>ジュウタク</t>
    </rPh>
    <rPh sb="6" eb="8">
      <t>キョウキュウ</t>
    </rPh>
    <rPh sb="8" eb="10">
      <t>ジッセキ</t>
    </rPh>
    <rPh sb="11" eb="13">
      <t>コスウ</t>
    </rPh>
    <phoneticPr fontId="2"/>
  </si>
  <si>
    <t>２　利用事業を実施する予定の木造戸建住宅</t>
    <rPh sb="2" eb="4">
      <t>リヨウ</t>
    </rPh>
    <rPh sb="4" eb="6">
      <t>ジギョウ</t>
    </rPh>
    <rPh sb="7" eb="9">
      <t>ジッシ</t>
    </rPh>
    <rPh sb="11" eb="13">
      <t>ヨテイ</t>
    </rPh>
    <rPh sb="14" eb="16">
      <t>モクゾウ</t>
    </rPh>
    <rPh sb="16" eb="18">
      <t>コダテ</t>
    </rPh>
    <rPh sb="18" eb="20">
      <t>ジュウタク</t>
    </rPh>
    <phoneticPr fontId="2"/>
  </si>
  <si>
    <t>No.</t>
    <phoneticPr fontId="2"/>
  </si>
  <si>
    <t>住宅名</t>
    <rPh sb="0" eb="2">
      <t>ジュウタク</t>
    </rPh>
    <rPh sb="2" eb="3">
      <t>メイ</t>
    </rPh>
    <phoneticPr fontId="2"/>
  </si>
  <si>
    <t>所在地</t>
    <phoneticPr fontId="2"/>
  </si>
  <si>
    <t>３　実施する利用事業の内容</t>
    <rPh sb="2" eb="4">
      <t>ジッシ</t>
    </rPh>
    <rPh sb="6" eb="8">
      <t>リヨウ</t>
    </rPh>
    <rPh sb="8" eb="10">
      <t>ジギョウ</t>
    </rPh>
    <rPh sb="11" eb="13">
      <t>ナイヨウ</t>
    </rPh>
    <phoneticPr fontId="2"/>
  </si>
  <si>
    <t>上記２に記載した木造戸建住宅の新築に際して実施する予定の利用事業の内容（以下（１）から（３）は必須、（４）は任意）</t>
    <rPh sb="0" eb="2">
      <t>ジョウキ</t>
    </rPh>
    <rPh sb="4" eb="6">
      <t>キサイ</t>
    </rPh>
    <rPh sb="8" eb="10">
      <t>モクゾウ</t>
    </rPh>
    <rPh sb="10" eb="12">
      <t>コダテ</t>
    </rPh>
    <rPh sb="12" eb="14">
      <t>ジュウタク</t>
    </rPh>
    <rPh sb="15" eb="17">
      <t>シンチク</t>
    </rPh>
    <rPh sb="18" eb="19">
      <t>サイ</t>
    </rPh>
    <rPh sb="21" eb="23">
      <t>ジッシ</t>
    </rPh>
    <rPh sb="25" eb="27">
      <t>ヨテイ</t>
    </rPh>
    <rPh sb="28" eb="30">
      <t>リヨウ</t>
    </rPh>
    <rPh sb="30" eb="32">
      <t>ジギョウ</t>
    </rPh>
    <rPh sb="33" eb="35">
      <t>ナイヨウ</t>
    </rPh>
    <rPh sb="36" eb="38">
      <t>イカ</t>
    </rPh>
    <rPh sb="47" eb="49">
      <t>ヒッス</t>
    </rPh>
    <rPh sb="54" eb="56">
      <t>ニンイ</t>
    </rPh>
    <phoneticPr fontId="2"/>
  </si>
  <si>
    <t>利用事業の内容</t>
    <rPh sb="0" eb="2">
      <t>リヨウ</t>
    </rPh>
    <rPh sb="2" eb="4">
      <t>ジギョウ</t>
    </rPh>
    <rPh sb="5" eb="7">
      <t>ナイヨウ</t>
    </rPh>
    <phoneticPr fontId="2"/>
  </si>
  <si>
    <t>□</t>
  </si>
  <si>
    <t>（１）スギ製品を構造材として利用した設計に係る構造安全性の検証</t>
    <rPh sb="5" eb="7">
      <t>セイヒン</t>
    </rPh>
    <rPh sb="8" eb="11">
      <t>コウゾウザイ</t>
    </rPh>
    <rPh sb="14" eb="16">
      <t>リヨウ</t>
    </rPh>
    <rPh sb="18" eb="20">
      <t>セッケイ</t>
    </rPh>
    <rPh sb="21" eb="22">
      <t>カカ</t>
    </rPh>
    <rPh sb="23" eb="25">
      <t>コウゾウ</t>
    </rPh>
    <rPh sb="25" eb="28">
      <t>アンゼンセイ</t>
    </rPh>
    <rPh sb="29" eb="31">
      <t>ケンショウ</t>
    </rPh>
    <phoneticPr fontId="2"/>
  </si>
  <si>
    <t>（２）スギ製品の調達に係る調整</t>
    <rPh sb="5" eb="7">
      <t>セイヒン</t>
    </rPh>
    <rPh sb="8" eb="10">
      <t>チョウタツ</t>
    </rPh>
    <rPh sb="11" eb="12">
      <t>カカ</t>
    </rPh>
    <rPh sb="13" eb="15">
      <t>チョウセイ</t>
    </rPh>
    <phoneticPr fontId="2"/>
  </si>
  <si>
    <t>（３）（１）若しくは（２）又はその両方、及びスギ製品を利用する意義についての建築主への説明</t>
    <rPh sb="6" eb="7">
      <t>モ</t>
    </rPh>
    <rPh sb="13" eb="14">
      <t>マタ</t>
    </rPh>
    <rPh sb="17" eb="19">
      <t>リョウホウ</t>
    </rPh>
    <rPh sb="20" eb="21">
      <t>オヨ</t>
    </rPh>
    <rPh sb="24" eb="26">
      <t>セイヒン</t>
    </rPh>
    <rPh sb="27" eb="29">
      <t>リヨ_x0000_</t>
    </rPh>
    <rPh sb="38" eb="40">
      <t>_x0006__x0001__x0001__x000D_</t>
    </rPh>
    <rPh sb="40" eb="41">
      <t/>
    </rPh>
    <phoneticPr fontId="2"/>
  </si>
  <si>
    <t>（４）スギ製品の利用に伴う施工時の工夫</t>
    <rPh sb="5" eb="7">
      <t>セイヒン</t>
    </rPh>
    <rPh sb="8" eb="10">
      <t>リヨウ</t>
    </rPh>
    <rPh sb="11" eb="12">
      <t>トモナ</t>
    </rPh>
    <rPh sb="13" eb="16">
      <t>セコウジ</t>
    </rPh>
    <rPh sb="17" eb="19">
      <t>クフウ</t>
    </rPh>
    <phoneticPr fontId="2"/>
  </si>
  <si>
    <t>対象部材（※３）</t>
    <rPh sb="0" eb="2">
      <t>タイショウ</t>
    </rPh>
    <rPh sb="2" eb="4">
      <t>ブザイ</t>
    </rPh>
    <phoneticPr fontId="2"/>
  </si>
  <si>
    <t>柱</t>
    <rPh sb="0" eb="1">
      <t>ハシラ</t>
    </rPh>
    <phoneticPr fontId="2"/>
  </si>
  <si>
    <t>土台等</t>
    <rPh sb="0" eb="3">
      <t>ドダイトウ</t>
    </rPh>
    <phoneticPr fontId="2"/>
  </si>
  <si>
    <t>横架材</t>
    <rPh sb="0" eb="3">
      <t>オウカザイ</t>
    </rPh>
    <phoneticPr fontId="2"/>
  </si>
  <si>
    <t>羽柄材</t>
    <rPh sb="0" eb="3">
      <t>ハガラザイ</t>
    </rPh>
    <phoneticPr fontId="2"/>
  </si>
  <si>
    <t>面材</t>
    <rPh sb="0" eb="2">
      <t>メンザイ</t>
    </rPh>
    <phoneticPr fontId="2"/>
  </si>
  <si>
    <t>（うちJAS構造材）</t>
    <rPh sb="6" eb="9">
      <t>コウゾウザイ</t>
    </rPh>
    <phoneticPr fontId="2"/>
  </si>
  <si>
    <t>※２：</t>
    <phoneticPr fontId="2"/>
  </si>
  <si>
    <t>※３：</t>
    <phoneticPr fontId="2"/>
  </si>
  <si>
    <t>５　スギ製品継続利用計画</t>
    <rPh sb="4" eb="6">
      <t>セイヒン</t>
    </rPh>
    <rPh sb="6" eb="8">
      <t>ケイゾク</t>
    </rPh>
    <rPh sb="8" eb="10">
      <t>リヨウ</t>
    </rPh>
    <rPh sb="10" eb="12">
      <t>ケイカク</t>
    </rPh>
    <phoneticPr fontId="2"/>
  </si>
  <si>
    <t>スギ製品を利用する新築の木造戸建住宅</t>
    <rPh sb="2" eb="4">
      <t>セイヒン</t>
    </rPh>
    <rPh sb="5" eb="7">
      <t>リヨウ</t>
    </rPh>
    <rPh sb="9" eb="11">
      <t>シンチク</t>
    </rPh>
    <rPh sb="12" eb="14">
      <t>モクゾウ</t>
    </rPh>
    <rPh sb="14" eb="16">
      <t>コダテ</t>
    </rPh>
    <rPh sb="16" eb="18">
      <t>ジュウタク</t>
    </rPh>
    <phoneticPr fontId="2"/>
  </si>
  <si>
    <t>令和７(2025)年</t>
    <rPh sb="0" eb="2">
      <t>レイワ</t>
    </rPh>
    <rPh sb="9" eb="10">
      <t>ネン</t>
    </rPh>
    <phoneticPr fontId="2"/>
  </si>
  <si>
    <t>令和８(2026)年</t>
    <rPh sb="0" eb="2">
      <t>レイワ</t>
    </rPh>
    <rPh sb="9" eb="10">
      <t>ネン</t>
    </rPh>
    <phoneticPr fontId="2"/>
  </si>
  <si>
    <t>計</t>
    <rPh sb="0" eb="1">
      <t>ケイ</t>
    </rPh>
    <phoneticPr fontId="2"/>
  </si>
  <si>
    <t>見通し[戸数]</t>
    <rPh sb="0" eb="2">
      <t>ミトオ</t>
    </rPh>
    <rPh sb="4" eb="6">
      <t>コスウ</t>
    </rPh>
    <phoneticPr fontId="2"/>
  </si>
  <si>
    <t>スギ製品の利用計画</t>
    <rPh sb="2" eb="4">
      <t>セイヒン</t>
    </rPh>
    <rPh sb="5" eb="7">
      <t>リヨウ</t>
    </rPh>
    <rPh sb="7" eb="9">
      <t>ケイカク</t>
    </rPh>
    <phoneticPr fontId="2"/>
  </si>
  <si>
    <r>
      <t xml:space="preserve">スギ製品の利用状況
</t>
    </r>
    <r>
      <rPr>
        <sz val="10"/>
        <rFont val="游ゴシック"/>
        <family val="3"/>
        <charset val="128"/>
        <scheme val="minor"/>
      </rPr>
      <t>（上記４から自動入力）</t>
    </r>
    <rPh sb="2" eb="4">
      <t>セイヒン</t>
    </rPh>
    <rPh sb="5" eb="7">
      <t>リヨウ</t>
    </rPh>
    <rPh sb="7" eb="9">
      <t>ジョウキョウ</t>
    </rPh>
    <rPh sb="11" eb="13">
      <t>ジョウキ</t>
    </rPh>
    <rPh sb="16" eb="18">
      <t>ジドウ</t>
    </rPh>
    <rPh sb="18" eb="20">
      <t>ニュウリョク</t>
    </rPh>
    <phoneticPr fontId="2"/>
  </si>
  <si>
    <t>令和７(2025)年 利用計画</t>
    <rPh sb="0" eb="2">
      <t>レイワ</t>
    </rPh>
    <rPh sb="9" eb="10">
      <t>ネン</t>
    </rPh>
    <rPh sb="11" eb="13">
      <t>リヨウ</t>
    </rPh>
    <rPh sb="13" eb="15">
      <t>ケイカク</t>
    </rPh>
    <phoneticPr fontId="2"/>
  </si>
  <si>
    <t>令和８(2026)年 利用計画</t>
    <rPh sb="0" eb="2">
      <t>レイワ</t>
    </rPh>
    <rPh sb="9" eb="10">
      <t>ネン</t>
    </rPh>
    <rPh sb="11" eb="13">
      <t>リヨウ</t>
    </rPh>
    <rPh sb="13" eb="15">
      <t>ケイカク</t>
    </rPh>
    <phoneticPr fontId="2"/>
  </si>
  <si>
    <t>会社連絡先　※担当者が変わってもつながる連絡先。</t>
    <rPh sb="0" eb="2">
      <t>カイシャ</t>
    </rPh>
    <rPh sb="2" eb="5">
      <t>レンラクサキ</t>
    </rPh>
    <phoneticPr fontId="2"/>
  </si>
  <si>
    <t>所在地</t>
    <rPh sb="0" eb="3">
      <t>ショザイチ</t>
    </rPh>
    <phoneticPr fontId="2"/>
  </si>
  <si>
    <t>様式第１号別添</t>
    <rPh sb="0" eb="2">
      <t>ヨウシキ</t>
    </rPh>
    <rPh sb="2" eb="3">
      <t>ダイ</t>
    </rPh>
    <rPh sb="4" eb="5">
      <t>ゴウ</t>
    </rPh>
    <rPh sb="5" eb="7">
      <t>ベッテン</t>
    </rPh>
    <phoneticPr fontId="2"/>
  </si>
  <si>
    <t>花粉症対策木材利用促進事業登録申請書付属資料</t>
    <rPh sb="13" eb="15">
      <t>トウロク</t>
    </rPh>
    <rPh sb="15" eb="18">
      <t>シンセイショ</t>
    </rPh>
    <rPh sb="18" eb="20">
      <t>フゾク</t>
    </rPh>
    <rPh sb="20" eb="22">
      <t>シリョウ</t>
    </rPh>
    <phoneticPr fontId="2"/>
  </si>
  <si>
    <t>公募要領第４（本事業の対象となる事業者の要件）関係</t>
    <rPh sb="0" eb="4">
      <t>コウボヨウリョウ</t>
    </rPh>
    <rPh sb="4" eb="5">
      <t>ダイ</t>
    </rPh>
    <phoneticPr fontId="2"/>
  </si>
  <si>
    <t>(1)</t>
    <phoneticPr fontId="2"/>
  </si>
  <si>
    <t>建設業法（昭和24年法律第100号）第３条の規定に基づき建築工事業又は大工工事業の許可を受けた者であること　　　　　　　　　　　　　　　　　　　</t>
    <phoneticPr fontId="2"/>
  </si>
  <si>
    <t>はい</t>
    <phoneticPr fontId="2"/>
  </si>
  <si>
    <t>(2)</t>
    <phoneticPr fontId="2"/>
  </si>
  <si>
    <t>公募要領第３の利用事業において新築する木造戸建住宅の施工者として予定されている者、又は施工者として予定されている者から利用事業に申請する権利の委譲を受けた施工者であること</t>
    <rPh sb="0" eb="4">
      <t>コウボヨウリョウ</t>
    </rPh>
    <phoneticPr fontId="2"/>
  </si>
  <si>
    <t>(3)</t>
    <phoneticPr fontId="2"/>
  </si>
  <si>
    <t>年間の戸建住宅の供給戸数が300戸以下である者であること</t>
    <phoneticPr fontId="2"/>
  </si>
  <si>
    <t>(4)</t>
    <phoneticPr fontId="2"/>
  </si>
  <si>
    <t>公募要領別添２に定める事業を理解し、かつ利用事業に関する具体的計画とそれを的確に実施できる能力を有する者であること</t>
    <rPh sb="0" eb="4">
      <t>コウボヨウリョウ</t>
    </rPh>
    <rPh sb="4" eb="6">
      <t>ベッテン</t>
    </rPh>
    <rPh sb="8" eb="9">
      <t>サダ</t>
    </rPh>
    <rPh sb="11" eb="13">
      <t>ジギョウ</t>
    </rPh>
    <rPh sb="14" eb="16">
      <t>リカイ</t>
    </rPh>
    <rPh sb="20" eb="24">
      <t>リヨウジギョウ</t>
    </rPh>
    <rPh sb="25" eb="26">
      <t>カン</t>
    </rPh>
    <rPh sb="28" eb="33">
      <t>グタイテキケイカク</t>
    </rPh>
    <rPh sb="51" eb="52">
      <t>モノ</t>
    </rPh>
    <phoneticPr fontId="2"/>
  </si>
  <si>
    <t>(5)</t>
    <phoneticPr fontId="2"/>
  </si>
  <si>
    <t>利用事業に係る経理及びその他の事務について、適切な管理体制及び処理能力を有する者であること</t>
    <rPh sb="0" eb="2">
      <t>リヨウ</t>
    </rPh>
    <rPh sb="2" eb="4">
      <t>ジギョウ</t>
    </rPh>
    <rPh sb="5" eb="6">
      <t>カカ</t>
    </rPh>
    <rPh sb="7" eb="10">
      <t>ケイリオヨ</t>
    </rPh>
    <rPh sb="13" eb="14">
      <t>タ</t>
    </rPh>
    <rPh sb="15" eb="17">
      <t>ジム</t>
    </rPh>
    <rPh sb="22" eb="24">
      <t>テキセツ</t>
    </rPh>
    <rPh sb="25" eb="27">
      <t>カンリ</t>
    </rPh>
    <phoneticPr fontId="2"/>
  </si>
  <si>
    <t>(6)</t>
    <phoneticPr fontId="2"/>
  </si>
  <si>
    <t>公正取引委員会から、「独占禁止法」に基づく排除措置命令又は課徴金納付命令を受けた者でないこと</t>
    <rPh sb="11" eb="16">
      <t>ドクセンキンシホウ</t>
    </rPh>
    <rPh sb="18" eb="19">
      <t>モト</t>
    </rPh>
    <rPh sb="21" eb="23">
      <t>ハイジョ</t>
    </rPh>
    <rPh sb="23" eb="25">
      <t>ソチ</t>
    </rPh>
    <rPh sb="25" eb="27">
      <t>メイレイ</t>
    </rPh>
    <rPh sb="27" eb="28">
      <t>マタ</t>
    </rPh>
    <rPh sb="29" eb="36">
      <t>カチョウキンノウフメイレイ</t>
    </rPh>
    <rPh sb="37" eb="38">
      <t>ウ</t>
    </rPh>
    <rPh sb="40" eb="41">
      <t>モノ</t>
    </rPh>
    <phoneticPr fontId="2"/>
  </si>
  <si>
    <t>(7)</t>
    <phoneticPr fontId="2"/>
  </si>
  <si>
    <t>(8)</t>
    <phoneticPr fontId="2"/>
  </si>
  <si>
    <t>自ら又は実質的に経営権を有する者が、暴力団、暴力団員、暴力団準構成員、暴力団関係企業、総会屋、社会運動等標榜ゴロ、特殊知能暴力集団、若しくはこれらに準ずる者又はその構成員、又は過去５年以内にこれらに該当したことがある者ではないこと</t>
    <phoneticPr fontId="2"/>
  </si>
  <si>
    <t>(9)</t>
    <phoneticPr fontId="2"/>
  </si>
  <si>
    <t>インターネットに接続されたパソコンやタブレット等により、本事業のウェブサイトの閲覧及び本事業の申請に必要な書類のダウンロード等を行うことができる環境を有する者であること</t>
    <phoneticPr fontId="2"/>
  </si>
  <si>
    <t>(10)</t>
    <phoneticPr fontId="2"/>
  </si>
  <si>
    <t>上</t>
    <rPh sb="0" eb="1">
      <t>ウエ</t>
    </rPh>
    <phoneticPr fontId="2"/>
  </si>
  <si>
    <t>月</t>
    <rPh sb="0" eb="1">
      <t>ゲツ</t>
    </rPh>
    <phoneticPr fontId="2"/>
  </si>
  <si>
    <t>中</t>
    <rPh sb="0" eb="1">
      <t>ナカ</t>
    </rPh>
    <phoneticPr fontId="2"/>
  </si>
  <si>
    <t>下</t>
    <rPh sb="0" eb="1">
      <t>シタ</t>
    </rPh>
    <phoneticPr fontId="2"/>
  </si>
  <si>
    <t>様式第２号</t>
    <rPh sb="0" eb="2">
      <t>ヨウシキ</t>
    </rPh>
    <rPh sb="2" eb="3">
      <t>ダイ</t>
    </rPh>
    <rPh sb="4" eb="5">
      <t>ゴウ</t>
    </rPh>
    <phoneticPr fontId="2"/>
  </si>
  <si>
    <t>令和</t>
  </si>
  <si>
    <t>年</t>
  </si>
  <si>
    <t>月</t>
  </si>
  <si>
    <t>日</t>
  </si>
  <si>
    <t>花粉症対策木材利用促進事業に係る誓約及び同意書</t>
    <rPh sb="16" eb="18">
      <t>セイヤク</t>
    </rPh>
    <phoneticPr fontId="2"/>
  </si>
  <si>
    <t>（申請者の名称及び代表者氏名）</t>
  </si>
  <si>
    <t>会社名：</t>
    <rPh sb="0" eb="3">
      <t>カイシャメイ</t>
    </rPh>
    <phoneticPr fontId="2"/>
  </si>
  <si>
    <t>代表者名：</t>
    <phoneticPr fontId="2"/>
  </si>
  <si>
    <t>※押印不要ですが、署名願います。</t>
    <phoneticPr fontId="2"/>
  </si>
  <si>
    <r>
      <t>①他の事業による補助や助成を</t>
    </r>
    <r>
      <rPr>
        <b/>
        <u/>
        <sz val="10"/>
        <rFont val="游ゴシック"/>
        <family val="3"/>
        <charset val="128"/>
        <scheme val="minor"/>
      </rPr>
      <t>受けておらず、今後受ける予定もない</t>
    </r>
    <r>
      <rPr>
        <b/>
        <sz val="10"/>
        <rFont val="游ゴシック"/>
        <family val="3"/>
        <charset val="128"/>
        <scheme val="minor"/>
      </rPr>
      <t>場合は右にチェック</t>
    </r>
    <rPh sb="1" eb="2">
      <t>ホカ</t>
    </rPh>
    <rPh sb="3" eb="5">
      <t>ジギョウ</t>
    </rPh>
    <rPh sb="8" eb="10">
      <t>ホジョ</t>
    </rPh>
    <rPh sb="11" eb="13">
      <t>ジョセイ</t>
    </rPh>
    <rPh sb="14" eb="15">
      <t>ウ</t>
    </rPh>
    <rPh sb="21" eb="23">
      <t>コンゴ</t>
    </rPh>
    <rPh sb="23" eb="24">
      <t>ウ</t>
    </rPh>
    <rPh sb="26" eb="28">
      <t>ヨテイ</t>
    </rPh>
    <phoneticPr fontId="2"/>
  </si>
  <si>
    <r>
      <t>②他の事業による補助や助成を</t>
    </r>
    <r>
      <rPr>
        <b/>
        <u/>
        <sz val="10"/>
        <rFont val="游ゴシック"/>
        <family val="3"/>
        <charset val="128"/>
        <scheme val="minor"/>
      </rPr>
      <t>受けていないが、今後受ける予定がある</t>
    </r>
    <r>
      <rPr>
        <b/>
        <sz val="10"/>
        <rFont val="游ゴシック"/>
        <family val="3"/>
        <charset val="128"/>
        <scheme val="minor"/>
      </rPr>
      <t>場合は右にチェック</t>
    </r>
    <rPh sb="1" eb="2">
      <t>ホカ</t>
    </rPh>
    <rPh sb="3" eb="5">
      <t>ジギョウ</t>
    </rPh>
    <rPh sb="8" eb="10">
      <t>ホジョ</t>
    </rPh>
    <rPh sb="11" eb="13">
      <t>ジョセイ</t>
    </rPh>
    <rPh sb="14" eb="15">
      <t>ウ</t>
    </rPh>
    <rPh sb="22" eb="24">
      <t>コンゴ</t>
    </rPh>
    <rPh sb="24" eb="25">
      <t>ウ</t>
    </rPh>
    <rPh sb="27" eb="29">
      <t>ヨテイ</t>
    </rPh>
    <phoneticPr fontId="2"/>
  </si>
  <si>
    <r>
      <t>③他の事業による補助や助成を</t>
    </r>
    <r>
      <rPr>
        <b/>
        <u/>
        <sz val="10"/>
        <rFont val="游ゴシック"/>
        <family val="3"/>
        <charset val="128"/>
        <scheme val="minor"/>
      </rPr>
      <t>受けている</t>
    </r>
    <r>
      <rPr>
        <b/>
        <sz val="10"/>
        <rFont val="游ゴシック"/>
        <family val="3"/>
        <charset val="128"/>
        <scheme val="minor"/>
      </rPr>
      <t>場合は右にチェック</t>
    </r>
    <rPh sb="1" eb="2">
      <t>ホカ</t>
    </rPh>
    <rPh sb="3" eb="5">
      <t>ジギョウ</t>
    </rPh>
    <rPh sb="8" eb="10">
      <t>ホジョ</t>
    </rPh>
    <rPh sb="11" eb="13">
      <t>ジョセイ</t>
    </rPh>
    <rPh sb="14" eb="15">
      <t>ウ</t>
    </rPh>
    <phoneticPr fontId="2"/>
  </si>
  <si>
    <t>（１で②又は③にチェックした申請者は回答して下さい）</t>
    <rPh sb="4" eb="5">
      <t>マタ</t>
    </rPh>
    <rPh sb="14" eb="17">
      <t>シンセイシャ</t>
    </rPh>
    <rPh sb="18" eb="20">
      <t>カイトウ</t>
    </rPh>
    <rPh sb="22" eb="23">
      <t>クダ</t>
    </rPh>
    <phoneticPr fontId="2"/>
  </si>
  <si>
    <t>2. 申請者が補助や助成を受けている又は受ける予定のある他の事業は、以下（１）又は（２）のいずれかに該当します。
（１）　補助や助成の金額の全額を建築主（売買契約による住宅の場合は買主）に還元することが規定されている。
（２）　地方公共団体及びその他の公的機関が実施する補助や助成であって、その財源に国庫からの助成金、交付金その他国の資金（地方交付税交付金、森林環境譲与税を除く。）が含まれていない。</t>
    <rPh sb="3" eb="6">
      <t>シンセイシャ</t>
    </rPh>
    <rPh sb="7" eb="9">
      <t>ホジョ</t>
    </rPh>
    <rPh sb="10" eb="12">
      <t>ジョセイ</t>
    </rPh>
    <rPh sb="13" eb="14">
      <t>ウ</t>
    </rPh>
    <rPh sb="18" eb="19">
      <t>マタ</t>
    </rPh>
    <rPh sb="20" eb="21">
      <t>ウ</t>
    </rPh>
    <rPh sb="23" eb="25">
      <t>ヨテイ</t>
    </rPh>
    <rPh sb="28" eb="29">
      <t>ホカ</t>
    </rPh>
    <rPh sb="30" eb="32">
      <t>ジギョウ</t>
    </rPh>
    <rPh sb="34" eb="36">
      <t>イカ</t>
    </rPh>
    <rPh sb="39" eb="40">
      <t>マタ</t>
    </rPh>
    <rPh sb="50" eb="52">
      <t>ガイトウ</t>
    </rPh>
    <phoneticPr fontId="2"/>
  </si>
  <si>
    <t>「はい」の場合は右にチェック</t>
  </si>
  <si>
    <t>申請者が補助や助成を受けている又は受ける予定のある他の事業の名称及び実施機関を記載して下さい。</t>
    <rPh sb="4" eb="6">
      <t>ホジョ</t>
    </rPh>
    <rPh sb="7" eb="9">
      <t>ジョセイ</t>
    </rPh>
    <rPh sb="25" eb="26">
      <t>ホカ</t>
    </rPh>
    <rPh sb="27" eb="29">
      <t>ジギョウ</t>
    </rPh>
    <rPh sb="30" eb="32">
      <t>メイショウ</t>
    </rPh>
    <rPh sb="32" eb="33">
      <t>オヨ</t>
    </rPh>
    <rPh sb="34" eb="36">
      <t>ジッシ</t>
    </rPh>
    <rPh sb="36" eb="38">
      <t>キカン</t>
    </rPh>
    <rPh sb="39" eb="41">
      <t>キサイ</t>
    </rPh>
    <rPh sb="43" eb="44">
      <t>クダ</t>
    </rPh>
    <phoneticPr fontId="2"/>
  </si>
  <si>
    <t>※当該事業が（１）に該当する場合、補助や助成の金額の全額を申請者から建築主（売買契約による住宅の場合は買主）に還元することが規定されていることを示す当該事業の実施機関の資料を添付すること。
※当該事業が（２）に該当する場合、その財源に国庫からの助成金、交付金その他国の資金（地方交付税交付金、森林環境譲与税を除く。）が含まれていないことを示す当該事業の実施機関の資料を添付すること。
※（１）又は（２）のいずれにも該当しない場合は本事業に申請できません。</t>
    <rPh sb="1" eb="3">
      <t>トウガイ</t>
    </rPh>
    <rPh sb="3" eb="5">
      <t>ジギョウ</t>
    </rPh>
    <rPh sb="10" eb="12">
      <t>ガイトウ</t>
    </rPh>
    <rPh sb="14" eb="16">
      <t>バアイ</t>
    </rPh>
    <rPh sb="17" eb="19">
      <t>ホジョ</t>
    </rPh>
    <rPh sb="20" eb="22">
      <t>ジョセイ</t>
    </rPh>
    <rPh sb="23" eb="25">
      <t>キンガク</t>
    </rPh>
    <rPh sb="29" eb="32">
      <t>シンセイシャ</t>
    </rPh>
    <rPh sb="72" eb="73">
      <t>シメ</t>
    </rPh>
    <rPh sb="76" eb="78">
      <t>ジギョウ</t>
    </rPh>
    <rPh sb="98" eb="100">
      <t>ジギョウ</t>
    </rPh>
    <rPh sb="169" eb="170">
      <t>シメ</t>
    </rPh>
    <phoneticPr fontId="2"/>
  </si>
  <si>
    <t>3．１に反して、他の事業による補助や助成（2の（１）又は（２）に該当する場合は除く。）を受けたことが判明した場合は、交付決定の取り消し又は補助金の返還となることを理解しました。</t>
    <rPh sb="8" eb="9">
      <t>ホカ</t>
    </rPh>
    <rPh sb="10" eb="12">
      <t>ジギョウ</t>
    </rPh>
    <rPh sb="15" eb="17">
      <t>ホジョ</t>
    </rPh>
    <rPh sb="18" eb="20">
      <t>ジョセイ</t>
    </rPh>
    <rPh sb="26" eb="27">
      <t>マタ</t>
    </rPh>
    <rPh sb="32" eb="34">
      <t>ガイトウ</t>
    </rPh>
    <rPh sb="36" eb="38">
      <t>バアイ</t>
    </rPh>
    <rPh sb="39" eb="40">
      <t>ノゾ</t>
    </rPh>
    <phoneticPr fontId="2"/>
  </si>
  <si>
    <r>
      <t>4．利用事業は国の助成金であり、花粉症対策として住宅分野においてスギＪＡＳ構造材等の利用を図るための取組を進めるものであること</t>
    </r>
    <r>
      <rPr>
        <sz val="10"/>
        <rFont val="游ゴシック"/>
        <family val="3"/>
        <charset val="128"/>
        <scheme val="minor"/>
      </rPr>
      <t>を理解しました。</t>
    </r>
    <rPh sb="7" eb="8">
      <t>クニ</t>
    </rPh>
    <rPh sb="9" eb="12">
      <t>ジョセイキン</t>
    </rPh>
    <phoneticPr fontId="2"/>
  </si>
  <si>
    <t>「はい」の場合は右にチェック</t>
    <phoneticPr fontId="2"/>
  </si>
  <si>
    <t>6．全木連が必要に応じて、利用事業を実施して新築する木造戸建住宅について、施工中又は工事完了時に現地確認することに同意します。</t>
    <rPh sb="13" eb="15">
      <t>リヨウ</t>
    </rPh>
    <rPh sb="18" eb="20">
      <t>ジッシ</t>
    </rPh>
    <rPh sb="22" eb="23">
      <t>シン</t>
    </rPh>
    <rPh sb="26" eb="28">
      <t>モクゾウ</t>
    </rPh>
    <rPh sb="28" eb="30">
      <t>コダテ</t>
    </rPh>
    <rPh sb="30" eb="32">
      <t>ジュウタク</t>
    </rPh>
    <phoneticPr fontId="2"/>
  </si>
  <si>
    <t>7．交付する助成金の金額は、応募状況に応じて、減額して確定する場合があることを理解しました。</t>
    <rPh sb="2" eb="4">
      <t>コウフ</t>
    </rPh>
    <rPh sb="6" eb="9">
      <t>ジョセイキン</t>
    </rPh>
    <rPh sb="10" eb="12">
      <t>キンガク</t>
    </rPh>
    <rPh sb="14" eb="16">
      <t>オウボ</t>
    </rPh>
    <rPh sb="16" eb="18">
      <t>ジョウキョウ</t>
    </rPh>
    <rPh sb="19" eb="20">
      <t>オウ</t>
    </rPh>
    <rPh sb="23" eb="25">
      <t>ゲンガク</t>
    </rPh>
    <rPh sb="27" eb="29">
      <t>カクテイ</t>
    </rPh>
    <rPh sb="31" eb="33">
      <t>バアイ</t>
    </rPh>
    <rPh sb="39" eb="41">
      <t>リカイ</t>
    </rPh>
    <phoneticPr fontId="2"/>
  </si>
  <si>
    <t>様式第５号</t>
    <rPh sb="0" eb="2">
      <t>ヨウシキ</t>
    </rPh>
    <rPh sb="2" eb="3">
      <t>ダイ</t>
    </rPh>
    <rPh sb="4" eb="5">
      <t>ゴウ</t>
    </rPh>
    <phoneticPr fontId="2"/>
  </si>
  <si>
    <t>利用事業No.</t>
    <rPh sb="0" eb="2">
      <t>リヨウ</t>
    </rPh>
    <rPh sb="2" eb="4">
      <t>ジギョウ</t>
    </rPh>
    <phoneticPr fontId="2"/>
  </si>
  <si>
    <t>２　申請する助成金額</t>
    <rPh sb="2" eb="4">
      <t>シンセイ</t>
    </rPh>
    <rPh sb="6" eb="8">
      <t>ジョセイ</t>
    </rPh>
    <rPh sb="8" eb="10">
      <t>キンガク</t>
    </rPh>
    <phoneticPr fontId="2"/>
  </si>
  <si>
    <t>延床面積
[m2]</t>
    <rPh sb="0" eb="1">
      <t>ノベ</t>
    </rPh>
    <rPh sb="1" eb="2">
      <t>ユカ</t>
    </rPh>
    <rPh sb="2" eb="4">
      <t>メンセキ</t>
    </rPh>
    <phoneticPr fontId="2"/>
  </si>
  <si>
    <t>申請金額
[円]</t>
    <rPh sb="0" eb="2">
      <t>シンセイ</t>
    </rPh>
    <rPh sb="2" eb="4">
      <t>キンガク</t>
    </rPh>
    <rPh sb="6" eb="7">
      <t>エン</t>
    </rPh>
    <phoneticPr fontId="2"/>
  </si>
  <si>
    <t>３　スギ製品の利用に関する報告</t>
    <rPh sb="4" eb="6">
      <t>セイヒン</t>
    </rPh>
    <rPh sb="7" eb="9">
      <t>リヨウ</t>
    </rPh>
    <rPh sb="10" eb="11">
      <t>カン</t>
    </rPh>
    <rPh sb="13" eb="15">
      <t>ホウコク</t>
    </rPh>
    <phoneticPr fontId="2"/>
  </si>
  <si>
    <t>様式第９号により報告</t>
    <rPh sb="0" eb="2">
      <t>ヨウシキ</t>
    </rPh>
    <rPh sb="2" eb="3">
      <t>ダイ</t>
    </rPh>
    <rPh sb="4" eb="5">
      <t>ゴウ</t>
    </rPh>
    <rPh sb="8" eb="10">
      <t>ホウコク</t>
    </rPh>
    <phoneticPr fontId="2"/>
  </si>
  <si>
    <t>花粉症対策木材利用促進事業助成金交付申請書</t>
    <rPh sb="0" eb="3">
      <t>カフンショウ</t>
    </rPh>
    <rPh sb="3" eb="5">
      <t>タイサク</t>
    </rPh>
    <rPh sb="5" eb="7">
      <t>モクザイ</t>
    </rPh>
    <rPh sb="7" eb="9">
      <t>リヨウ</t>
    </rPh>
    <rPh sb="9" eb="11">
      <t>ソクシン</t>
    </rPh>
    <rPh sb="11" eb="13">
      <t>ジギョウ</t>
    </rPh>
    <rPh sb="13" eb="16">
      <t>ジョセイキン</t>
    </rPh>
    <rPh sb="16" eb="18">
      <t>サイタク</t>
    </rPh>
    <rPh sb="18" eb="19">
      <t>オヨコウフシンセイショ</t>
    </rPh>
    <phoneticPr fontId="2"/>
  </si>
  <si>
    <t>階数</t>
    <rPh sb="0" eb="2">
      <t>カイスウ</t>
    </rPh>
    <phoneticPr fontId="2"/>
  </si>
  <si>
    <t>工法</t>
    <rPh sb="0" eb="2">
      <t>コウホウ</t>
    </rPh>
    <phoneticPr fontId="2"/>
  </si>
  <si>
    <t>様式第５号（別紙１）</t>
    <rPh sb="0" eb="2">
      <t>ヨウシキ</t>
    </rPh>
    <rPh sb="2" eb="3">
      <t>ダイ</t>
    </rPh>
    <rPh sb="4" eb="5">
      <t>ゴウ</t>
    </rPh>
    <rPh sb="6" eb="8">
      <t>ベッシ</t>
    </rPh>
    <phoneticPr fontId="2"/>
  </si>
  <si>
    <t>利用事業の実施報告</t>
    <rPh sb="0" eb="2">
      <t>リヨウ</t>
    </rPh>
    <rPh sb="2" eb="4">
      <t>ジギョウ</t>
    </rPh>
    <rPh sb="5" eb="7">
      <t>ジッシ</t>
    </rPh>
    <rPh sb="7" eb="9">
      <t>ホウコク</t>
    </rPh>
    <phoneticPr fontId="2"/>
  </si>
  <si>
    <t>住宅 No.1</t>
    <rPh sb="0" eb="2">
      <t>ジュウタク</t>
    </rPh>
    <phoneticPr fontId="2"/>
  </si>
  <si>
    <t>１　助成金の算定対象とする木造戸建住宅の概要</t>
    <rPh sb="2" eb="5">
      <t>ジョセイキン</t>
    </rPh>
    <rPh sb="6" eb="8">
      <t>サンテイ</t>
    </rPh>
    <rPh sb="8" eb="10">
      <t>タイショウ</t>
    </rPh>
    <rPh sb="13" eb="15">
      <t>モクゾウ</t>
    </rPh>
    <rPh sb="15" eb="17">
      <t>コダテ</t>
    </rPh>
    <rPh sb="17" eb="19">
      <t>ジュウタク</t>
    </rPh>
    <rPh sb="20" eb="22">
      <t>ガイヨウ</t>
    </rPh>
    <phoneticPr fontId="2"/>
  </si>
  <si>
    <t>用途</t>
    <rPh sb="0" eb="2">
      <t>ヨウト</t>
    </rPh>
    <phoneticPr fontId="2"/>
  </si>
  <si>
    <t>（うち木造部分）</t>
    <rPh sb="3" eb="5">
      <t>モクゾウ</t>
    </rPh>
    <rPh sb="5" eb="7">
      <t>ブブン</t>
    </rPh>
    <phoneticPr fontId="2"/>
  </si>
  <si>
    <t>地上</t>
    <rPh sb="0" eb="2">
      <t>チジョウ</t>
    </rPh>
    <phoneticPr fontId="2"/>
  </si>
  <si>
    <t>階・地下</t>
    <rPh sb="0" eb="1">
      <t>カイ</t>
    </rPh>
    <rPh sb="2" eb="4">
      <t>チカ</t>
    </rPh>
    <phoneticPr fontId="2"/>
  </si>
  <si>
    <t>階</t>
    <rPh sb="0" eb="1">
      <t>カイ</t>
    </rPh>
    <phoneticPr fontId="2"/>
  </si>
  <si>
    <t>２　上記住宅の新築に際して実施した利用事業の内容　【公募要領第５の（１）関係】</t>
    <rPh sb="2" eb="4">
      <t>ジョウキ</t>
    </rPh>
    <rPh sb="4" eb="6">
      <t>ジュウタク</t>
    </rPh>
    <rPh sb="7" eb="9">
      <t>シンチク</t>
    </rPh>
    <rPh sb="10" eb="11">
      <t>サイ</t>
    </rPh>
    <rPh sb="13" eb="15">
      <t>ジッシ</t>
    </rPh>
    <rPh sb="17" eb="19">
      <t>リヨウ</t>
    </rPh>
    <rPh sb="19" eb="21">
      <t>ジギョウ</t>
    </rPh>
    <rPh sb="22" eb="24">
      <t>ナイヨウ</t>
    </rPh>
    <rPh sb="26" eb="28">
      <t>コウボ</t>
    </rPh>
    <rPh sb="28" eb="30">
      <t>ヨウリョウ</t>
    </rPh>
    <rPh sb="30" eb="31">
      <t>ダイ</t>
    </rPh>
    <rPh sb="36" eb="38">
      <t>カンケイ</t>
    </rPh>
    <phoneticPr fontId="2"/>
  </si>
  <si>
    <t>（以下（１）から（３）は必須、（４）は任意）</t>
    <phoneticPr fontId="2"/>
  </si>
  <si>
    <t>具体的な取組</t>
    <rPh sb="0" eb="3">
      <t>グタイテキ</t>
    </rPh>
    <rPh sb="4" eb="6">
      <t>トリク</t>
    </rPh>
    <phoneticPr fontId="2"/>
  </si>
  <si>
    <t>３　利用したスギ製品の材積　【公募要領第５の（２）関係】</t>
    <rPh sb="2" eb="4">
      <t>リヨウ</t>
    </rPh>
    <rPh sb="8" eb="10">
      <t>セイヒン</t>
    </rPh>
    <rPh sb="11" eb="13">
      <t>ザイセキ</t>
    </rPh>
    <rPh sb="15" eb="17">
      <t>コウボ</t>
    </rPh>
    <rPh sb="17" eb="19">
      <t>ヨウリョウ</t>
    </rPh>
    <rPh sb="19" eb="20">
      <t>ダイ</t>
    </rPh>
    <rPh sb="25" eb="27">
      <t>カンケイ</t>
    </rPh>
    <phoneticPr fontId="2"/>
  </si>
  <si>
    <t>判定</t>
    <rPh sb="0" eb="2">
      <t>ハンテイ</t>
    </rPh>
    <phoneticPr fontId="2"/>
  </si>
  <si>
    <t>上記１の住宅において利用したスギ製品の材積[m3]</t>
    <rPh sb="0" eb="2">
      <t>ジョウキ</t>
    </rPh>
    <rPh sb="4" eb="6">
      <t>ジュウタク</t>
    </rPh>
    <rPh sb="10" eb="12">
      <t>リヨウ</t>
    </rPh>
    <rPh sb="16" eb="18">
      <t>セイヒン</t>
    </rPh>
    <rPh sb="19" eb="21">
      <t>ザイセキ</t>
    </rPh>
    <phoneticPr fontId="2"/>
  </si>
  <si>
    <t>（３）工事記録写真（交付申請書で報告する木造戸建住宅においてスギ製品を使用したことがわかる荷受け写真及びスギ製品の施工状態がわかる写真）</t>
    <phoneticPr fontId="2"/>
  </si>
  <si>
    <t>（４）スギ製品の調達に係る取決めをした書類</t>
    <phoneticPr fontId="2"/>
  </si>
  <si>
    <t>（５）（４）の取決めをした日以降に、利用事業者がスギ製品の発注を行ったことがわかる書類（発注書（明細書含む。）、材料指示書等）</t>
    <phoneticPr fontId="2"/>
  </si>
  <si>
    <t>住宅 No.2</t>
    <rPh sb="0" eb="2">
      <t>ジュウタク</t>
    </rPh>
    <phoneticPr fontId="2"/>
  </si>
  <si>
    <t>住宅 No.3</t>
    <rPh sb="0" eb="2">
      <t>ジュウタク</t>
    </rPh>
    <phoneticPr fontId="2"/>
  </si>
  <si>
    <t>様式第８号</t>
    <rPh sb="0" eb="2">
      <t>ヨウシキ</t>
    </rPh>
    <rPh sb="2" eb="3">
      <t>ダイ</t>
    </rPh>
    <rPh sb="4" eb="5">
      <t>ゴウ</t>
    </rPh>
    <phoneticPr fontId="2"/>
  </si>
  <si>
    <t>花粉症対策木材利用促進事業助成金交付請求書</t>
    <phoneticPr fontId="2"/>
  </si>
  <si>
    <t>　花粉症対策木材利用促進事業助成金公募要領第13に基づき、下記利用事業の助成金を請求します。</t>
    <phoneticPr fontId="2"/>
  </si>
  <si>
    <t>交付決定通知日</t>
    <rPh sb="0" eb="2">
      <t>コウフ</t>
    </rPh>
    <rPh sb="2" eb="4">
      <t>ケッテイ</t>
    </rPh>
    <rPh sb="4" eb="7">
      <t>ツウチビ</t>
    </rPh>
    <phoneticPr fontId="2"/>
  </si>
  <si>
    <t>様式第９号</t>
    <rPh sb="0" eb="2">
      <t>ヨウシキ</t>
    </rPh>
    <rPh sb="2" eb="3">
      <t>ダイ</t>
    </rPh>
    <rPh sb="4" eb="5">
      <t>ゴウ</t>
    </rPh>
    <phoneticPr fontId="2"/>
  </si>
  <si>
    <t>花粉症対策木材利用促進事業
スギ製品継続利用計画に係る実施状況報告書</t>
    <rPh sb="0" eb="3">
      <t>カフンショウ</t>
    </rPh>
    <rPh sb="3" eb="5">
      <t>タイサク</t>
    </rPh>
    <rPh sb="5" eb="7">
      <t>モクザイ</t>
    </rPh>
    <rPh sb="7" eb="9">
      <t>リヨウ</t>
    </rPh>
    <rPh sb="9" eb="11">
      <t>ソクシン</t>
    </rPh>
    <rPh sb="11" eb="13">
      <t>ジギョウ</t>
    </rPh>
    <rPh sb="16" eb="18">
      <t>セイヒン</t>
    </rPh>
    <rPh sb="18" eb="20">
      <t>ケイゾク</t>
    </rPh>
    <rPh sb="20" eb="22">
      <t>リヨウ</t>
    </rPh>
    <rPh sb="22" eb="24">
      <t>ケイカク</t>
    </rPh>
    <rPh sb="25" eb="26">
      <t>カカ</t>
    </rPh>
    <rPh sb="27" eb="29">
      <t>ジッシ</t>
    </rPh>
    <rPh sb="29" eb="31">
      <t>ジョウキョウ</t>
    </rPh>
    <rPh sb="31" eb="34">
      <t>ホウコクショ</t>
    </rPh>
    <phoneticPr fontId="2"/>
  </si>
  <si>
    <t>郵便番号</t>
    <rPh sb="0" eb="2">
      <t>ユウビン</t>
    </rPh>
    <phoneticPr fontId="2"/>
  </si>
  <si>
    <t>２　スギ製品継続利用計画に係る実施状況（※１）</t>
    <rPh sb="4" eb="6">
      <t>セイヒン</t>
    </rPh>
    <rPh sb="6" eb="8">
      <t>ケイゾク</t>
    </rPh>
    <rPh sb="8" eb="10">
      <t>リヨウ</t>
    </rPh>
    <rPh sb="10" eb="12">
      <t>ケイカク</t>
    </rPh>
    <rPh sb="13" eb="14">
      <t>カカ</t>
    </rPh>
    <rPh sb="15" eb="17">
      <t>ジッシ</t>
    </rPh>
    <rPh sb="17" eb="19">
      <t>ジョウキョウ</t>
    </rPh>
    <phoneticPr fontId="2"/>
  </si>
  <si>
    <t>利用事業の登録申請書において記載したスギ製品継続利用計画に係る実施状況</t>
    <rPh sb="0" eb="2">
      <t>リヨウ</t>
    </rPh>
    <rPh sb="2" eb="4">
      <t>ジギョウ</t>
    </rPh>
    <rPh sb="5" eb="7">
      <t>トウロク</t>
    </rPh>
    <rPh sb="7" eb="10">
      <t>シンセイショ</t>
    </rPh>
    <rPh sb="14" eb="16">
      <t>キサイ</t>
    </rPh>
    <rPh sb="20" eb="22">
      <t>セイヒン</t>
    </rPh>
    <rPh sb="22" eb="24">
      <t>ケイゾク</t>
    </rPh>
    <rPh sb="24" eb="26">
      <t>リヨウ</t>
    </rPh>
    <rPh sb="26" eb="28">
      <t>ケイカク</t>
    </rPh>
    <rPh sb="29" eb="30">
      <t>カカ</t>
    </rPh>
    <rPh sb="31" eb="33">
      <t>ジッシ</t>
    </rPh>
    <rPh sb="33" eb="35">
      <t>ジョウキョウ</t>
    </rPh>
    <phoneticPr fontId="2"/>
  </si>
  <si>
    <t>スギ製品を利用した新築の木造戸建住宅</t>
    <rPh sb="2" eb="4">
      <t>セイヒン</t>
    </rPh>
    <rPh sb="5" eb="7">
      <t>リヨウ</t>
    </rPh>
    <rPh sb="9" eb="11">
      <t>シンチク</t>
    </rPh>
    <rPh sb="12" eb="14">
      <t>モクゾウ</t>
    </rPh>
    <rPh sb="14" eb="16">
      <t>コダテ</t>
    </rPh>
    <rPh sb="16" eb="18">
      <t>ジュウタク</t>
    </rPh>
    <phoneticPr fontId="2"/>
  </si>
  <si>
    <t>実績[戸数]</t>
    <rPh sb="0" eb="2">
      <t>ジッセキ</t>
    </rPh>
    <rPh sb="3" eb="5">
      <t>コスウ</t>
    </rPh>
    <phoneticPr fontId="2"/>
  </si>
  <si>
    <t>スギ製品の利用有無・割合（※２）</t>
    <rPh sb="2" eb="4">
      <t>セイヒン</t>
    </rPh>
    <rPh sb="5" eb="7">
      <t>リヨウ</t>
    </rPh>
    <rPh sb="7" eb="9">
      <t>ウム</t>
    </rPh>
    <rPh sb="10" eb="12">
      <t>ワリアイ</t>
    </rPh>
    <phoneticPr fontId="2"/>
  </si>
  <si>
    <t>計画</t>
    <rPh sb="0" eb="2">
      <t>ケイカク</t>
    </rPh>
    <phoneticPr fontId="2"/>
  </si>
  <si>
    <t>利用有無</t>
    <rPh sb="0" eb="2">
      <t>リヨウ</t>
    </rPh>
    <rPh sb="2" eb="4">
      <t>ウム</t>
    </rPh>
    <phoneticPr fontId="2"/>
  </si>
  <si>
    <t>実績</t>
    <rPh sb="0" eb="2">
      <t>ジッセキ</t>
    </rPh>
    <phoneticPr fontId="2"/>
  </si>
  <si>
    <t>利用割合</t>
    <rPh sb="0" eb="2">
      <t>リヨウ</t>
    </rPh>
    <rPh sb="2" eb="4">
      <t>ワリアイ</t>
    </rPh>
    <phoneticPr fontId="2"/>
  </si>
  <si>
    <t>※１：</t>
    <phoneticPr fontId="2"/>
  </si>
  <si>
    <t>「利用有無」については、計画対象期間においてスギ製品（及びこのうちJAS構造材）を利用した部材について「○」を選択すること。また、スギ製品を利用した新築の木造戸建住宅の標準的な例について、スギ製品を利用したことがわかる資料（納品書又は出荷証明書の内訳明細及び当該事例の図面等）を併せて提出すること。
「利用割合」については、「利用有無」において「○」を選択した部材についてその材積全体に占めるスギ製品の材積のおおよその割合を選択すること。</t>
    <rPh sb="1" eb="3">
      <t>リヨウ</t>
    </rPh>
    <rPh sb="3" eb="5">
      <t>ウム</t>
    </rPh>
    <rPh sb="12" eb="14">
      <t>ケイカク</t>
    </rPh>
    <rPh sb="14" eb="16">
      <t>タイショウ</t>
    </rPh>
    <rPh sb="16" eb="18">
      <t>キカン</t>
    </rPh>
    <rPh sb="27" eb="28">
      <t>オヨ</t>
    </rPh>
    <rPh sb="36" eb="39">
      <t>コウゾウザイ</t>
    </rPh>
    <rPh sb="84" eb="87">
      <t>ヒョウジュンテキ</t>
    </rPh>
    <rPh sb="112" eb="115">
      <t>ノウヒンショ</t>
    </rPh>
    <rPh sb="115" eb="116">
      <t>マタ</t>
    </rPh>
    <rPh sb="117" eb="119">
      <t>シュッカ</t>
    </rPh>
    <rPh sb="119" eb="122">
      <t>ショウメイショ</t>
    </rPh>
    <rPh sb="123" eb="125">
      <t>ウチワケ</t>
    </rPh>
    <rPh sb="125" eb="127">
      <t>メイサイ</t>
    </rPh>
    <rPh sb="127" eb="128">
      <t>オヨ</t>
    </rPh>
    <rPh sb="129" eb="131">
      <t>トウガイ</t>
    </rPh>
    <rPh sb="131" eb="133">
      <t>ジレイ</t>
    </rPh>
    <rPh sb="134" eb="136">
      <t>ズメン</t>
    </rPh>
    <rPh sb="136" eb="137">
      <t>トウ</t>
    </rPh>
    <rPh sb="151" eb="153">
      <t>リヨウ</t>
    </rPh>
    <rPh sb="153" eb="155">
      <t>ワリアイ</t>
    </rPh>
    <rPh sb="163" eb="165">
      <t>リヨウ</t>
    </rPh>
    <rPh sb="165" eb="167">
      <t>ウム</t>
    </rPh>
    <rPh sb="176" eb="178">
      <t>センタク</t>
    </rPh>
    <rPh sb="180" eb="182">
      <t>ブザイ</t>
    </rPh>
    <rPh sb="188" eb="190">
      <t>ザイセキ</t>
    </rPh>
    <rPh sb="190" eb="192">
      <t>ゼンタイ</t>
    </rPh>
    <rPh sb="193" eb="194">
      <t>シ</t>
    </rPh>
    <rPh sb="198" eb="200">
      <t>セイヒン</t>
    </rPh>
    <rPh sb="201" eb="203">
      <t>ザイセキ</t>
    </rPh>
    <rPh sb="209" eb="211">
      <t>ワリアイ</t>
    </rPh>
    <rPh sb="212" eb="214">
      <t>センタク</t>
    </rPh>
    <phoneticPr fontId="2"/>
  </si>
  <si>
    <t>３　スギ製品続利用計画の遵守状況</t>
    <rPh sb="4" eb="6">
      <t>セイヒン</t>
    </rPh>
    <rPh sb="6" eb="7">
      <t>ゾク</t>
    </rPh>
    <rPh sb="7" eb="9">
      <t>リヨウ</t>
    </rPh>
    <rPh sb="9" eb="11">
      <t>ケイカク</t>
    </rPh>
    <rPh sb="12" eb="14">
      <t>ジュンシュ</t>
    </rPh>
    <rPh sb="14" eb="16">
      <t>ジョウキョウ</t>
    </rPh>
    <phoneticPr fontId="2"/>
  </si>
  <si>
    <t>計画対象期間</t>
    <rPh sb="0" eb="2">
      <t>ケイカク</t>
    </rPh>
    <rPh sb="2" eb="4">
      <t>タイショウ</t>
    </rPh>
    <rPh sb="4" eb="6">
      <t>キカン</t>
    </rPh>
    <phoneticPr fontId="2"/>
  </si>
  <si>
    <t>遵守の有無</t>
    <rPh sb="0" eb="2">
      <t>ジュンシュ</t>
    </rPh>
    <rPh sb="3" eb="5">
      <t>ウム</t>
    </rPh>
    <phoneticPr fontId="2"/>
  </si>
  <si>
    <t>遵守していない場合、その特段の理由</t>
    <rPh sb="0" eb="2">
      <t>ジュンシュ</t>
    </rPh>
    <rPh sb="7" eb="9">
      <t>バアイ</t>
    </rPh>
    <rPh sb="12" eb="14">
      <t>トクダン</t>
    </rPh>
    <rPh sb="15" eb="17">
      <t>リユウ</t>
    </rPh>
    <phoneticPr fontId="2"/>
  </si>
  <si>
    <t>会社連絡先　※担当者が代わってもつながる連絡先。</t>
    <rPh sb="0" eb="2">
      <t>カイシャ</t>
    </rPh>
    <rPh sb="2" eb="5">
      <t>レンラクサキ</t>
    </rPh>
    <rPh sb="11" eb="12">
      <t>カ</t>
    </rPh>
    <phoneticPr fontId="2"/>
  </si>
  <si>
    <t>（２）交付申請書で報告する木造戸建住宅についてスギ製品を構造材として利用した設計に係る構造安全性を検証したことがわかる資料（許容応力度計算の計算結果等）</t>
    <rPh sb="25" eb="27">
      <t>セイヒン</t>
    </rPh>
    <rPh sb="28" eb="31">
      <t>コウゾウザイ</t>
    </rPh>
    <rPh sb="34" eb="36">
      <t>リヨウ</t>
    </rPh>
    <rPh sb="38" eb="40">
      <t>セッケイ</t>
    </rPh>
    <rPh sb="41" eb="42">
      <t>カカ</t>
    </rPh>
    <rPh sb="43" eb="45">
      <t>コウゾウ</t>
    </rPh>
    <rPh sb="45" eb="48">
      <t>アンゼンセイ</t>
    </rPh>
    <rPh sb="49" eb="51">
      <t>ケンショウ</t>
    </rPh>
    <rPh sb="59" eb="61">
      <t>シリョウ</t>
    </rPh>
    <rPh sb="74" eb="75">
      <t>トウ</t>
    </rPh>
    <phoneticPr fontId="2"/>
  </si>
  <si>
    <t>４　スギ製品継続利用計画に係る実施状況の報告</t>
    <phoneticPr fontId="2"/>
  </si>
  <si>
    <t>住宅設計の自社取組の有無</t>
    <rPh sb="0" eb="2">
      <t>ジュウタク</t>
    </rPh>
    <rPh sb="2" eb="4">
      <t>セッケイ</t>
    </rPh>
    <rPh sb="5" eb="7">
      <t>ジシャ</t>
    </rPh>
    <rPh sb="7" eb="8">
      <t>ト</t>
    </rPh>
    <rPh sb="8" eb="9">
      <t>ク</t>
    </rPh>
    <rPh sb="10" eb="12">
      <t>ウム</t>
    </rPh>
    <phoneticPr fontId="2"/>
  </si>
  <si>
    <t>（６）交付申請書で報告する木造戸建住宅に係る建築確認申請書及び建築確認済証の写し又は報告する木造戸建住宅の工事に当たって建築確認申請を要さない場合は建築工事届の写し</t>
    <rPh sb="22" eb="24">
      <t>ケンチク</t>
    </rPh>
    <rPh sb="24" eb="26">
      <t>カクニン</t>
    </rPh>
    <rPh sb="26" eb="28">
      <t>シンセイ</t>
    </rPh>
    <rPh sb="28" eb="29">
      <t>ショ</t>
    </rPh>
    <rPh sb="29" eb="30">
      <t>オヨ</t>
    </rPh>
    <rPh sb="31" eb="33">
      <t>ケンチク</t>
    </rPh>
    <phoneticPr fontId="2"/>
  </si>
  <si>
    <t>請求金額 [円]</t>
    <rPh sb="0" eb="2">
      <t>セイキュウ</t>
    </rPh>
    <rPh sb="2" eb="4">
      <t>キンガク</t>
    </rPh>
    <rPh sb="6" eb="7">
      <t>エン</t>
    </rPh>
    <phoneticPr fontId="2"/>
  </si>
  <si>
    <t xml:space="preserve">  入力例</t>
    <rPh sb="2" eb="5">
      <t>ニュウリョクレイ</t>
    </rPh>
    <phoneticPr fontId="2"/>
  </si>
  <si>
    <t xml:space="preserve">  住宅 No.1</t>
    <rPh sb="2" eb="4">
      <t>ジュウタク</t>
    </rPh>
    <phoneticPr fontId="2"/>
  </si>
  <si>
    <t xml:space="preserve">  住宅 No.2</t>
    <rPh sb="2" eb="4">
      <t>ジュウタク</t>
    </rPh>
    <phoneticPr fontId="2"/>
  </si>
  <si>
    <t xml:space="preserve">  住宅 No.3</t>
    <rPh sb="2" eb="4">
      <t>ジュウタク</t>
    </rPh>
    <phoneticPr fontId="2"/>
  </si>
  <si>
    <t>（自動計算）</t>
    <rPh sb="1" eb="3">
      <t>ジドウ</t>
    </rPh>
    <rPh sb="3" eb="5">
      <t>ケイサン</t>
    </rPh>
    <phoneticPr fontId="2"/>
  </si>
  <si>
    <t>集計</t>
    <rPh sb="0" eb="2">
      <t>シュウケイ</t>
    </rPh>
    <phoneticPr fontId="2"/>
  </si>
  <si>
    <t>算入分材積（㎥）</t>
    <rPh sb="0" eb="2">
      <t>サンニュウ</t>
    </rPh>
    <rPh sb="2" eb="3">
      <t>ブン</t>
    </rPh>
    <rPh sb="3" eb="5">
      <t>ザイセキ</t>
    </rPh>
    <phoneticPr fontId="2"/>
  </si>
  <si>
    <t>土台等</t>
    <rPh sb="0" eb="2">
      <t>ドダイ</t>
    </rPh>
    <rPh sb="2" eb="3">
      <t>トウ</t>
    </rPh>
    <phoneticPr fontId="2"/>
  </si>
  <si>
    <t>羽柄材</t>
    <rPh sb="0" eb="2">
      <t>ハガラ</t>
    </rPh>
    <rPh sb="2" eb="3">
      <t>ザイ</t>
    </rPh>
    <phoneticPr fontId="2"/>
  </si>
  <si>
    <t>申請会社名</t>
    <rPh sb="0" eb="2">
      <t>シンセイ</t>
    </rPh>
    <rPh sb="2" eb="5">
      <t>カイシャメイ</t>
    </rPh>
    <rPh sb="4" eb="5">
      <t>メイ</t>
    </rPh>
    <phoneticPr fontId="2"/>
  </si>
  <si>
    <t>合計</t>
    <rPh sb="0" eb="2">
      <t>ゴウケイ</t>
    </rPh>
    <phoneticPr fontId="2"/>
  </si>
  <si>
    <t>木拾い表</t>
    <rPh sb="0" eb="1">
      <t>キ</t>
    </rPh>
    <rPh sb="1" eb="2">
      <t>ヒロ</t>
    </rPh>
    <rPh sb="3" eb="4">
      <t>ヒョウ</t>
    </rPh>
    <phoneticPr fontId="2"/>
  </si>
  <si>
    <t>納品書合計（㎥）</t>
    <rPh sb="0" eb="2">
      <t>ノウヒン</t>
    </rPh>
    <rPh sb="2" eb="3">
      <t>ショ</t>
    </rPh>
    <rPh sb="3" eb="5">
      <t>ゴウケイ</t>
    </rPh>
    <phoneticPr fontId="2"/>
  </si>
  <si>
    <t>算入分合計（㎥）</t>
    <rPh sb="0" eb="2">
      <t>サンニュウ</t>
    </rPh>
    <rPh sb="2" eb="3">
      <t>ブン</t>
    </rPh>
    <rPh sb="3" eb="5">
      <t>ゴウケイ</t>
    </rPh>
    <phoneticPr fontId="2"/>
  </si>
  <si>
    <t>番号</t>
    <rPh sb="0" eb="2">
      <t>バンゴウ</t>
    </rPh>
    <phoneticPr fontId="2"/>
  </si>
  <si>
    <t>部位</t>
    <rPh sb="0" eb="2">
      <t>ブイ</t>
    </rPh>
    <phoneticPr fontId="2"/>
  </si>
  <si>
    <t>木材部位分類</t>
    <rPh sb="0" eb="2">
      <t>モクザイ</t>
    </rPh>
    <rPh sb="2" eb="4">
      <t>ブイ</t>
    </rPh>
    <rPh sb="4" eb="6">
      <t>ブンルイ</t>
    </rPh>
    <phoneticPr fontId="2"/>
  </si>
  <si>
    <t>樹種</t>
    <rPh sb="0" eb="2">
      <t>ジュシュ</t>
    </rPh>
    <phoneticPr fontId="2"/>
  </si>
  <si>
    <t>"スギ材"の材積割合</t>
    <rPh sb="3" eb="4">
      <t>ザイ</t>
    </rPh>
    <rPh sb="6" eb="8">
      <t>ザイセキ</t>
    </rPh>
    <rPh sb="8" eb="10">
      <t>ワリアイ</t>
    </rPh>
    <phoneticPr fontId="2"/>
  </si>
  <si>
    <t>長さ</t>
    <rPh sb="0" eb="1">
      <t>ナガ</t>
    </rPh>
    <phoneticPr fontId="2"/>
  </si>
  <si>
    <t>幅</t>
    <rPh sb="0" eb="1">
      <t>ハバ</t>
    </rPh>
    <phoneticPr fontId="2"/>
  </si>
  <si>
    <t>厚み</t>
    <rPh sb="0" eb="1">
      <t>アツ</t>
    </rPh>
    <phoneticPr fontId="2"/>
  </si>
  <si>
    <t>数量</t>
    <rPh sb="0" eb="2">
      <t>スウリョウ</t>
    </rPh>
    <phoneticPr fontId="2"/>
  </si>
  <si>
    <t>材積</t>
    <rPh sb="0" eb="2">
      <t>ザイセキ</t>
    </rPh>
    <phoneticPr fontId="2"/>
  </si>
  <si>
    <t>材積</t>
  </si>
  <si>
    <t xml:space="preserve"> 納品書</t>
    <rPh sb="1" eb="4">
      <t>ノウヒンショ</t>
    </rPh>
    <phoneticPr fontId="2"/>
  </si>
  <si>
    <t>　いずれかの</t>
    <phoneticPr fontId="2"/>
  </si>
  <si>
    <t xml:space="preserve"> いずれかの</t>
    <phoneticPr fontId="2"/>
  </si>
  <si>
    <t>（梁せい）</t>
    <rPh sb="1" eb="2">
      <t>ハリ</t>
    </rPh>
    <phoneticPr fontId="2"/>
  </si>
  <si>
    <t xml:space="preserve"> 納品書数値を入力</t>
    <rPh sb="1" eb="4">
      <t>ノウヒンショ</t>
    </rPh>
    <rPh sb="4" eb="6">
      <t>スウチ</t>
    </rPh>
    <rPh sb="7" eb="9">
      <t>ニュウリョク</t>
    </rPh>
    <phoneticPr fontId="2"/>
  </si>
  <si>
    <t xml:space="preserve"> 利用事業算入分</t>
    <rPh sb="5" eb="7">
      <t>サンニュウ</t>
    </rPh>
    <rPh sb="7" eb="8">
      <t>ブン</t>
    </rPh>
    <phoneticPr fontId="2"/>
  </si>
  <si>
    <t xml:space="preserve"> 《ページ》</t>
    <phoneticPr fontId="2"/>
  </si>
  <si>
    <t>　　　　番号を入力</t>
    <rPh sb="4" eb="6">
      <t>バンゴウ</t>
    </rPh>
    <phoneticPr fontId="2"/>
  </si>
  <si>
    <t>　　　　数値を入力</t>
    <phoneticPr fontId="2"/>
  </si>
  <si>
    <t>　　番号を入力</t>
    <rPh sb="2" eb="4">
      <t>バンゴウ</t>
    </rPh>
    <phoneticPr fontId="2"/>
  </si>
  <si>
    <t>　　数値を入力</t>
    <rPh sb="2" eb="4">
      <t>スウチ</t>
    </rPh>
    <phoneticPr fontId="2"/>
  </si>
  <si>
    <t>左側 【A表】参照</t>
    <rPh sb="0" eb="1">
      <t>ヒダリ</t>
    </rPh>
    <rPh sb="1" eb="2">
      <t>ガワ</t>
    </rPh>
    <rPh sb="5" eb="6">
      <t>ヒョウ</t>
    </rPh>
    <rPh sb="7" eb="9">
      <t>サンショウ</t>
    </rPh>
    <phoneticPr fontId="2"/>
  </si>
  <si>
    <t>左側 【B表】参照</t>
    <rPh sb="0" eb="1">
      <t>ヒダリ</t>
    </rPh>
    <rPh sb="1" eb="2">
      <t>ガワ</t>
    </rPh>
    <rPh sb="5" eb="6">
      <t>ヒョウ</t>
    </rPh>
    <rPh sb="7" eb="9">
      <t>サンショウ</t>
    </rPh>
    <phoneticPr fontId="2"/>
  </si>
  <si>
    <t>左側 【A表】</t>
    <rPh sb="0" eb="1">
      <t>ヒダリ</t>
    </rPh>
    <rPh sb="1" eb="2">
      <t>ガワ</t>
    </rPh>
    <rPh sb="5" eb="6">
      <t>ヒョウ</t>
    </rPh>
    <phoneticPr fontId="2"/>
  </si>
  <si>
    <t>左側 【B表】</t>
    <rPh sb="0" eb="1">
      <t>ヒダリ</t>
    </rPh>
    <rPh sb="1" eb="2">
      <t>ガワ</t>
    </rPh>
    <rPh sb="5" eb="6">
      <t>ヒョウ</t>
    </rPh>
    <phoneticPr fontId="2"/>
  </si>
  <si>
    <t>小数点以下</t>
    <rPh sb="0" eb="3">
      <t>ショウスウテン</t>
    </rPh>
    <rPh sb="3" eb="5">
      <t>イカ</t>
    </rPh>
    <phoneticPr fontId="2"/>
  </si>
  <si>
    <t>参照</t>
  </si>
  <si>
    <t>第5位切り捨て</t>
    <rPh sb="0" eb="1">
      <t>ダイ</t>
    </rPh>
    <rPh sb="2" eb="3">
      <t>イ</t>
    </rPh>
    <rPh sb="3" eb="4">
      <t>キ</t>
    </rPh>
    <rPh sb="5" eb="6">
      <t>ス</t>
    </rPh>
    <phoneticPr fontId="2"/>
  </si>
  <si>
    <t>（mm）</t>
  </si>
  <si>
    <t>（枚）</t>
    <rPh sb="1" eb="2">
      <t>マイ</t>
    </rPh>
    <phoneticPr fontId="2"/>
  </si>
  <si>
    <t>（㎥）</t>
    <phoneticPr fontId="2"/>
  </si>
  <si>
    <t>納品書 1</t>
    <rPh sb="0" eb="1">
      <t>オサメ</t>
    </rPh>
    <phoneticPr fontId="2"/>
  </si>
  <si>
    <t>土台</t>
    <rPh sb="0" eb="2">
      <t>ドダイ</t>
    </rPh>
    <phoneticPr fontId="2"/>
  </si>
  <si>
    <t>ヒノキ</t>
  </si>
  <si>
    <t>住宅No.1 -1</t>
    <rPh sb="0" eb="2">
      <t>ジュウタク</t>
    </rPh>
    <phoneticPr fontId="2"/>
  </si>
  <si>
    <t>住宅No.2 -1</t>
    <rPh sb="0" eb="2">
      <t>ジュウタク</t>
    </rPh>
    <phoneticPr fontId="2"/>
  </si>
  <si>
    <t>住宅No.3 -1</t>
    <rPh sb="0" eb="2">
      <t>ジュウタク</t>
    </rPh>
    <phoneticPr fontId="2"/>
  </si>
  <si>
    <t>過去-1</t>
    <rPh sb="0" eb="2">
      <t>カコ</t>
    </rPh>
    <phoneticPr fontId="2"/>
  </si>
  <si>
    <t>大引</t>
    <rPh sb="0" eb="2">
      <t>オオビ</t>
    </rPh>
    <phoneticPr fontId="2"/>
  </si>
  <si>
    <t>住宅No.1 -2</t>
    <rPh sb="0" eb="2">
      <t>ジュウタク</t>
    </rPh>
    <phoneticPr fontId="2"/>
  </si>
  <si>
    <t>住宅No.2 -2</t>
    <rPh sb="0" eb="2">
      <t>ジュウタク</t>
    </rPh>
    <phoneticPr fontId="2"/>
  </si>
  <si>
    <t>住宅No.3 -2</t>
    <rPh sb="0" eb="2">
      <t>ジュウタク</t>
    </rPh>
    <phoneticPr fontId="2"/>
  </si>
  <si>
    <t>過去-2</t>
    <rPh sb="0" eb="2">
      <t>カコ</t>
    </rPh>
    <phoneticPr fontId="2"/>
  </si>
  <si>
    <t>梁･桁</t>
    <rPh sb="0" eb="1">
      <t>ハリ</t>
    </rPh>
    <rPh sb="2" eb="3">
      <t>ケタ</t>
    </rPh>
    <phoneticPr fontId="2"/>
  </si>
  <si>
    <t>スギ</t>
  </si>
  <si>
    <t>住宅No.1 -3</t>
    <rPh sb="0" eb="2">
      <t>ジュウタク</t>
    </rPh>
    <phoneticPr fontId="2"/>
  </si>
  <si>
    <t>住宅No.2 -3</t>
    <rPh sb="0" eb="2">
      <t>ジュウタク</t>
    </rPh>
    <phoneticPr fontId="2"/>
  </si>
  <si>
    <t>住宅No.3 -3</t>
    <rPh sb="0" eb="2">
      <t>ジュウタク</t>
    </rPh>
    <phoneticPr fontId="2"/>
  </si>
  <si>
    <t>過去-3</t>
    <rPh sb="0" eb="2">
      <t>カコ</t>
    </rPh>
    <phoneticPr fontId="2"/>
  </si>
  <si>
    <t>住宅No.1 -4</t>
    <rPh sb="0" eb="2">
      <t>ジュウタク</t>
    </rPh>
    <phoneticPr fontId="2"/>
  </si>
  <si>
    <t>住宅No.2 -4</t>
    <rPh sb="0" eb="2">
      <t>ジュウタク</t>
    </rPh>
    <phoneticPr fontId="2"/>
  </si>
  <si>
    <t>住宅No.3 -4</t>
    <rPh sb="0" eb="2">
      <t>ジュウタク</t>
    </rPh>
    <phoneticPr fontId="2"/>
  </si>
  <si>
    <t>過去-4</t>
    <rPh sb="0" eb="2">
      <t>カコ</t>
    </rPh>
    <phoneticPr fontId="2"/>
  </si>
  <si>
    <t>ハイブリッドビーム（スギ・ベイマツ）</t>
    <phoneticPr fontId="2"/>
  </si>
  <si>
    <t>住宅No.1 -5</t>
    <rPh sb="0" eb="2">
      <t>ジュウタク</t>
    </rPh>
    <phoneticPr fontId="2"/>
  </si>
  <si>
    <t>住宅No.2 -5</t>
    <rPh sb="0" eb="2">
      <t>ジュウタク</t>
    </rPh>
    <phoneticPr fontId="2"/>
  </si>
  <si>
    <t>住宅No.3 -5</t>
    <rPh sb="0" eb="2">
      <t>ジュウタク</t>
    </rPh>
    <phoneticPr fontId="2"/>
  </si>
  <si>
    <t>過去-5</t>
    <rPh sb="0" eb="2">
      <t>カコ</t>
    </rPh>
    <phoneticPr fontId="2"/>
  </si>
  <si>
    <t>住宅No.1 -6</t>
    <rPh sb="0" eb="2">
      <t>ジュウタク</t>
    </rPh>
    <phoneticPr fontId="2"/>
  </si>
  <si>
    <t>住宅No.2 -6</t>
    <rPh sb="0" eb="2">
      <t>ジュウタク</t>
    </rPh>
    <phoneticPr fontId="2"/>
  </si>
  <si>
    <t>住宅No.3 -6</t>
    <rPh sb="0" eb="2">
      <t>ジュウタク</t>
    </rPh>
    <phoneticPr fontId="2"/>
  </si>
  <si>
    <t>過去-6</t>
    <rPh sb="0" eb="2">
      <t>カコ</t>
    </rPh>
    <phoneticPr fontId="2"/>
  </si>
  <si>
    <t>登梁</t>
    <rPh sb="0" eb="1">
      <t>ノボ</t>
    </rPh>
    <rPh sb="1" eb="2">
      <t>ハリ</t>
    </rPh>
    <phoneticPr fontId="2"/>
  </si>
  <si>
    <t>米松</t>
    <rPh sb="0" eb="2">
      <t>ベイマツ</t>
    </rPh>
    <phoneticPr fontId="2"/>
  </si>
  <si>
    <t>住宅No.1 -7</t>
    <rPh sb="0" eb="2">
      <t>ジュウタク</t>
    </rPh>
    <phoneticPr fontId="2"/>
  </si>
  <si>
    <t>住宅No.2 -7</t>
    <rPh sb="0" eb="2">
      <t>ジュウタク</t>
    </rPh>
    <phoneticPr fontId="2"/>
  </si>
  <si>
    <t>住宅No.3 -7</t>
    <rPh sb="0" eb="2">
      <t>ジュウタク</t>
    </rPh>
    <phoneticPr fontId="2"/>
  </si>
  <si>
    <t>過去-7</t>
    <rPh sb="0" eb="2">
      <t>カコ</t>
    </rPh>
    <phoneticPr fontId="2"/>
  </si>
  <si>
    <t>母屋</t>
    <rPh sb="0" eb="2">
      <t>モヤ</t>
    </rPh>
    <phoneticPr fontId="2"/>
  </si>
  <si>
    <t>住宅No.1 -8</t>
    <rPh sb="0" eb="2">
      <t>ジュウタク</t>
    </rPh>
    <phoneticPr fontId="2"/>
  </si>
  <si>
    <t>住宅No.2 -8</t>
    <rPh sb="0" eb="2">
      <t>ジュウタク</t>
    </rPh>
    <phoneticPr fontId="2"/>
  </si>
  <si>
    <t>住宅No.3 -8</t>
    <rPh sb="0" eb="2">
      <t>ジュウタク</t>
    </rPh>
    <phoneticPr fontId="2"/>
  </si>
  <si>
    <t>過去-8</t>
    <rPh sb="0" eb="2">
      <t>カコ</t>
    </rPh>
    <phoneticPr fontId="2"/>
  </si>
  <si>
    <t>棟木</t>
    <rPh sb="0" eb="2">
      <t>ムネキ</t>
    </rPh>
    <phoneticPr fontId="2"/>
  </si>
  <si>
    <t>住宅No.1 -9</t>
    <rPh sb="0" eb="2">
      <t>ジュウタク</t>
    </rPh>
    <phoneticPr fontId="2"/>
  </si>
  <si>
    <t>住宅No.2 -9</t>
    <rPh sb="0" eb="2">
      <t>ジュウタク</t>
    </rPh>
    <phoneticPr fontId="2"/>
  </si>
  <si>
    <t>住宅No.3 -9</t>
    <rPh sb="0" eb="2">
      <t>ジュウタク</t>
    </rPh>
    <phoneticPr fontId="2"/>
  </si>
  <si>
    <t>過去-9</t>
    <rPh sb="0" eb="2">
      <t>カコ</t>
    </rPh>
    <phoneticPr fontId="2"/>
  </si>
  <si>
    <t>通し柱</t>
    <rPh sb="0" eb="1">
      <t>トオ</t>
    </rPh>
    <rPh sb="2" eb="3">
      <t>ハシラ</t>
    </rPh>
    <phoneticPr fontId="2"/>
  </si>
  <si>
    <t>住宅No.1 -10</t>
    <rPh sb="0" eb="2">
      <t>ジュウタク</t>
    </rPh>
    <phoneticPr fontId="2"/>
  </si>
  <si>
    <t>住宅No.2 -10</t>
    <rPh sb="0" eb="2">
      <t>ジュウタク</t>
    </rPh>
    <phoneticPr fontId="2"/>
  </si>
  <si>
    <t>住宅No.3 -10</t>
    <rPh sb="0" eb="2">
      <t>ジュウタク</t>
    </rPh>
    <phoneticPr fontId="2"/>
  </si>
  <si>
    <t>過去-10</t>
    <rPh sb="0" eb="2">
      <t>カコ</t>
    </rPh>
    <phoneticPr fontId="2"/>
  </si>
  <si>
    <t>管柱</t>
    <rPh sb="0" eb="1">
      <t>クダ</t>
    </rPh>
    <rPh sb="1" eb="2">
      <t>ハシラ</t>
    </rPh>
    <phoneticPr fontId="2"/>
  </si>
  <si>
    <t>住宅No.1 -11</t>
    <rPh sb="0" eb="2">
      <t>ジュウタク</t>
    </rPh>
    <phoneticPr fontId="2"/>
  </si>
  <si>
    <t>住宅No.2 -11</t>
    <rPh sb="0" eb="2">
      <t>ジュウタク</t>
    </rPh>
    <phoneticPr fontId="2"/>
  </si>
  <si>
    <t>住宅No.3 -11</t>
    <rPh sb="0" eb="2">
      <t>ジュウタク</t>
    </rPh>
    <phoneticPr fontId="2"/>
  </si>
  <si>
    <t>過去-11</t>
    <rPh sb="0" eb="2">
      <t>カコ</t>
    </rPh>
    <phoneticPr fontId="2"/>
  </si>
  <si>
    <t>住宅No.1 -12</t>
    <rPh sb="0" eb="2">
      <t>ジュウタク</t>
    </rPh>
    <phoneticPr fontId="2"/>
  </si>
  <si>
    <t>住宅No.2 -12</t>
    <rPh sb="0" eb="2">
      <t>ジュウタク</t>
    </rPh>
    <phoneticPr fontId="2"/>
  </si>
  <si>
    <t>住宅No.3 -12</t>
    <rPh sb="0" eb="2">
      <t>ジュウタク</t>
    </rPh>
    <phoneticPr fontId="2"/>
  </si>
  <si>
    <t>過去-12</t>
    <rPh sb="0" eb="2">
      <t>カコ</t>
    </rPh>
    <phoneticPr fontId="2"/>
  </si>
  <si>
    <t>床構造用合板</t>
    <rPh sb="0" eb="1">
      <t>ユカ</t>
    </rPh>
    <rPh sb="1" eb="3">
      <t>コウゾウ</t>
    </rPh>
    <rPh sb="3" eb="4">
      <t>ヨウ</t>
    </rPh>
    <rPh sb="4" eb="6">
      <t>ゴウハン</t>
    </rPh>
    <phoneticPr fontId="2"/>
  </si>
  <si>
    <t>住宅No.1 -13</t>
    <rPh sb="0" eb="2">
      <t>ジュウタク</t>
    </rPh>
    <phoneticPr fontId="2"/>
  </si>
  <si>
    <t>住宅No.2 -13</t>
    <rPh sb="0" eb="2">
      <t>ジュウタク</t>
    </rPh>
    <phoneticPr fontId="2"/>
  </si>
  <si>
    <t>住宅No.3 -13</t>
    <rPh sb="0" eb="2">
      <t>ジュウタク</t>
    </rPh>
    <phoneticPr fontId="2"/>
  </si>
  <si>
    <t>過去-13</t>
    <rPh sb="0" eb="2">
      <t>カコ</t>
    </rPh>
    <phoneticPr fontId="2"/>
  </si>
  <si>
    <t>スギ・ヒノキ</t>
  </si>
  <si>
    <t>住宅No.1 -14</t>
    <rPh sb="0" eb="2">
      <t>ジュウタク</t>
    </rPh>
    <phoneticPr fontId="2"/>
  </si>
  <si>
    <t>住宅No.2 -14</t>
    <rPh sb="0" eb="2">
      <t>ジュウタク</t>
    </rPh>
    <phoneticPr fontId="2"/>
  </si>
  <si>
    <t>住宅No.3 -14</t>
    <rPh sb="0" eb="2">
      <t>ジュウタク</t>
    </rPh>
    <phoneticPr fontId="2"/>
  </si>
  <si>
    <t>過去-14</t>
    <rPh sb="0" eb="2">
      <t>カコ</t>
    </rPh>
    <phoneticPr fontId="2"/>
  </si>
  <si>
    <t>住宅No.1 -15</t>
    <rPh sb="0" eb="2">
      <t>ジュウタク</t>
    </rPh>
    <phoneticPr fontId="2"/>
  </si>
  <si>
    <t>住宅No.2 -15</t>
    <rPh sb="0" eb="2">
      <t>ジュウタク</t>
    </rPh>
    <phoneticPr fontId="2"/>
  </si>
  <si>
    <t>住宅No.3 -15</t>
    <rPh sb="0" eb="2">
      <t>ジュウタク</t>
    </rPh>
    <phoneticPr fontId="2"/>
  </si>
  <si>
    <t>過去-15</t>
    <rPh sb="0" eb="2">
      <t>カコ</t>
    </rPh>
    <phoneticPr fontId="2"/>
  </si>
  <si>
    <t>住宅No.1 -16</t>
    <rPh sb="0" eb="2">
      <t>ジュウタク</t>
    </rPh>
    <phoneticPr fontId="2"/>
  </si>
  <si>
    <t>住宅No.2 -16</t>
    <rPh sb="0" eb="2">
      <t>ジュウタク</t>
    </rPh>
    <phoneticPr fontId="2"/>
  </si>
  <si>
    <t>住宅No.3 -16</t>
    <rPh sb="0" eb="2">
      <t>ジュウタク</t>
    </rPh>
    <phoneticPr fontId="2"/>
  </si>
  <si>
    <t>過去-16</t>
    <rPh sb="0" eb="2">
      <t>カコ</t>
    </rPh>
    <phoneticPr fontId="2"/>
  </si>
  <si>
    <t>住宅No.1 -17</t>
    <rPh sb="0" eb="2">
      <t>ジュウタク</t>
    </rPh>
    <phoneticPr fontId="2"/>
  </si>
  <si>
    <t>住宅No.2 -17</t>
    <rPh sb="0" eb="2">
      <t>ジュウタク</t>
    </rPh>
    <phoneticPr fontId="2"/>
  </si>
  <si>
    <t>住宅No.3 -17</t>
    <rPh sb="0" eb="2">
      <t>ジュウタク</t>
    </rPh>
    <phoneticPr fontId="2"/>
  </si>
  <si>
    <t>過去-17</t>
    <rPh sb="0" eb="2">
      <t>カコ</t>
    </rPh>
    <phoneticPr fontId="2"/>
  </si>
  <si>
    <t>住宅No.1 -18</t>
    <rPh sb="0" eb="2">
      <t>ジュウタク</t>
    </rPh>
    <phoneticPr fontId="2"/>
  </si>
  <si>
    <t>住宅No.2 -18</t>
    <rPh sb="0" eb="2">
      <t>ジュウタク</t>
    </rPh>
    <phoneticPr fontId="2"/>
  </si>
  <si>
    <t>住宅No.3 -18</t>
    <rPh sb="0" eb="2">
      <t>ジュウタク</t>
    </rPh>
    <phoneticPr fontId="2"/>
  </si>
  <si>
    <t>過去-18</t>
    <rPh sb="0" eb="2">
      <t>カコ</t>
    </rPh>
    <phoneticPr fontId="2"/>
  </si>
  <si>
    <t>住宅No.1 -19</t>
    <rPh sb="0" eb="2">
      <t>ジュウタク</t>
    </rPh>
    <phoneticPr fontId="2"/>
  </si>
  <si>
    <t>住宅No.2 -19</t>
    <rPh sb="0" eb="2">
      <t>ジュウタク</t>
    </rPh>
    <phoneticPr fontId="2"/>
  </si>
  <si>
    <t>住宅No.3 -19</t>
    <rPh sb="0" eb="2">
      <t>ジュウタク</t>
    </rPh>
    <phoneticPr fontId="2"/>
  </si>
  <si>
    <t>過去-19</t>
    <rPh sb="0" eb="2">
      <t>カコ</t>
    </rPh>
    <phoneticPr fontId="2"/>
  </si>
  <si>
    <t>住宅No.1 -20</t>
    <rPh sb="0" eb="2">
      <t>ジュウタク</t>
    </rPh>
    <phoneticPr fontId="2"/>
  </si>
  <si>
    <t>住宅No.2 -20</t>
    <rPh sb="0" eb="2">
      <t>ジュウタク</t>
    </rPh>
    <phoneticPr fontId="2"/>
  </si>
  <si>
    <t>住宅No.3 -20</t>
    <rPh sb="0" eb="2">
      <t>ジュウタク</t>
    </rPh>
    <phoneticPr fontId="2"/>
  </si>
  <si>
    <t>過去-20</t>
    <rPh sb="0" eb="2">
      <t>カコ</t>
    </rPh>
    <phoneticPr fontId="2"/>
  </si>
  <si>
    <t>住宅No.1 -21</t>
    <rPh sb="0" eb="2">
      <t>ジュウタク</t>
    </rPh>
    <phoneticPr fontId="2"/>
  </si>
  <si>
    <t>住宅No.2 -21</t>
    <rPh sb="0" eb="2">
      <t>ジュウタク</t>
    </rPh>
    <phoneticPr fontId="2"/>
  </si>
  <si>
    <t>住宅No.3 -21</t>
    <rPh sb="0" eb="2">
      <t>ジュウタク</t>
    </rPh>
    <phoneticPr fontId="2"/>
  </si>
  <si>
    <t>過去-21</t>
    <rPh sb="0" eb="2">
      <t>カコ</t>
    </rPh>
    <phoneticPr fontId="2"/>
  </si>
  <si>
    <t>住宅No.1 -22</t>
    <rPh sb="0" eb="2">
      <t>ジュウタク</t>
    </rPh>
    <phoneticPr fontId="2"/>
  </si>
  <si>
    <t>住宅No.2 -22</t>
    <rPh sb="0" eb="2">
      <t>ジュウタク</t>
    </rPh>
    <phoneticPr fontId="2"/>
  </si>
  <si>
    <t>住宅No.3 -22</t>
    <rPh sb="0" eb="2">
      <t>ジュウタク</t>
    </rPh>
    <phoneticPr fontId="2"/>
  </si>
  <si>
    <t>過去-22</t>
    <rPh sb="0" eb="2">
      <t>カコ</t>
    </rPh>
    <phoneticPr fontId="2"/>
  </si>
  <si>
    <t>住宅No.1 -23</t>
    <rPh sb="0" eb="2">
      <t>ジュウタク</t>
    </rPh>
    <phoneticPr fontId="2"/>
  </si>
  <si>
    <t>住宅No.2 -23</t>
    <rPh sb="0" eb="2">
      <t>ジュウタク</t>
    </rPh>
    <phoneticPr fontId="2"/>
  </si>
  <si>
    <t>住宅No.3 -23</t>
    <rPh sb="0" eb="2">
      <t>ジュウタク</t>
    </rPh>
    <phoneticPr fontId="2"/>
  </si>
  <si>
    <t>過去-23</t>
    <rPh sb="0" eb="2">
      <t>カコ</t>
    </rPh>
    <phoneticPr fontId="2"/>
  </si>
  <si>
    <t>住宅No.1 -24</t>
    <rPh sb="0" eb="2">
      <t>ジュウタク</t>
    </rPh>
    <phoneticPr fontId="2"/>
  </si>
  <si>
    <t>住宅No.2 -24</t>
    <rPh sb="0" eb="2">
      <t>ジュウタク</t>
    </rPh>
    <phoneticPr fontId="2"/>
  </si>
  <si>
    <t>住宅No.3 -24</t>
    <rPh sb="0" eb="2">
      <t>ジュウタク</t>
    </rPh>
    <phoneticPr fontId="2"/>
  </si>
  <si>
    <t>過去-24</t>
    <rPh sb="0" eb="2">
      <t>カコ</t>
    </rPh>
    <phoneticPr fontId="2"/>
  </si>
  <si>
    <t>住宅No.1 -25</t>
    <rPh sb="0" eb="2">
      <t>ジュウタク</t>
    </rPh>
    <phoneticPr fontId="2"/>
  </si>
  <si>
    <t>住宅No.2 -25</t>
    <rPh sb="0" eb="2">
      <t>ジュウタク</t>
    </rPh>
    <phoneticPr fontId="2"/>
  </si>
  <si>
    <t>住宅No.3 -25</t>
    <rPh sb="0" eb="2">
      <t>ジュウタク</t>
    </rPh>
    <phoneticPr fontId="2"/>
  </si>
  <si>
    <t>過去-25</t>
    <rPh sb="0" eb="2">
      <t>カコ</t>
    </rPh>
    <phoneticPr fontId="2"/>
  </si>
  <si>
    <t>住宅No.1 -26</t>
    <rPh sb="0" eb="2">
      <t>ジュウタク</t>
    </rPh>
    <phoneticPr fontId="2"/>
  </si>
  <si>
    <t>住宅No.2 -26</t>
    <rPh sb="0" eb="2">
      <t>ジュウタク</t>
    </rPh>
    <phoneticPr fontId="2"/>
  </si>
  <si>
    <t>住宅No.3 -26</t>
    <rPh sb="0" eb="2">
      <t>ジュウタク</t>
    </rPh>
    <phoneticPr fontId="2"/>
  </si>
  <si>
    <t>過去-26</t>
    <rPh sb="0" eb="2">
      <t>カコ</t>
    </rPh>
    <phoneticPr fontId="2"/>
  </si>
  <si>
    <t>住宅No.1 -27</t>
    <rPh sb="0" eb="2">
      <t>ジュウタク</t>
    </rPh>
    <phoneticPr fontId="2"/>
  </si>
  <si>
    <t>住宅No.2 -27</t>
    <rPh sb="0" eb="2">
      <t>ジュウタク</t>
    </rPh>
    <phoneticPr fontId="2"/>
  </si>
  <si>
    <t>住宅No.3 -27</t>
    <rPh sb="0" eb="2">
      <t>ジュウタク</t>
    </rPh>
    <phoneticPr fontId="2"/>
  </si>
  <si>
    <t>過去-27</t>
    <rPh sb="0" eb="2">
      <t>カコ</t>
    </rPh>
    <phoneticPr fontId="2"/>
  </si>
  <si>
    <t>住宅No.1 -28</t>
    <rPh sb="0" eb="2">
      <t>ジュウタク</t>
    </rPh>
    <phoneticPr fontId="2"/>
  </si>
  <si>
    <t>住宅No.2 -28</t>
    <rPh sb="0" eb="2">
      <t>ジュウタク</t>
    </rPh>
    <phoneticPr fontId="2"/>
  </si>
  <si>
    <t>住宅No.3 -28</t>
    <rPh sb="0" eb="2">
      <t>ジュウタク</t>
    </rPh>
    <phoneticPr fontId="2"/>
  </si>
  <si>
    <t>過去-28</t>
    <rPh sb="0" eb="2">
      <t>カコ</t>
    </rPh>
    <phoneticPr fontId="2"/>
  </si>
  <si>
    <t>住宅No.1 -29</t>
    <rPh sb="0" eb="2">
      <t>ジュウタク</t>
    </rPh>
    <phoneticPr fontId="2"/>
  </si>
  <si>
    <t>住宅No.2 -29</t>
    <rPh sb="0" eb="2">
      <t>ジュウタク</t>
    </rPh>
    <phoneticPr fontId="2"/>
  </si>
  <si>
    <t>住宅No.3 -29</t>
    <rPh sb="0" eb="2">
      <t>ジュウタク</t>
    </rPh>
    <phoneticPr fontId="2"/>
  </si>
  <si>
    <t>過去-29</t>
    <rPh sb="0" eb="2">
      <t>カコ</t>
    </rPh>
    <phoneticPr fontId="2"/>
  </si>
  <si>
    <t>住宅No.1 -30</t>
    <rPh sb="0" eb="2">
      <t>ジュウタク</t>
    </rPh>
    <phoneticPr fontId="2"/>
  </si>
  <si>
    <t>住宅No.2 -30</t>
    <rPh sb="0" eb="2">
      <t>ジュウタク</t>
    </rPh>
    <phoneticPr fontId="2"/>
  </si>
  <si>
    <t>住宅No.3 -30</t>
    <rPh sb="0" eb="2">
      <t>ジュウタク</t>
    </rPh>
    <phoneticPr fontId="2"/>
  </si>
  <si>
    <t>過去-30</t>
    <rPh sb="0" eb="2">
      <t>カコ</t>
    </rPh>
    <phoneticPr fontId="2"/>
  </si>
  <si>
    <t>住宅No.1 -31</t>
    <rPh sb="0" eb="2">
      <t>ジュウタク</t>
    </rPh>
    <phoneticPr fontId="2"/>
  </si>
  <si>
    <t>住宅No.2 -31</t>
    <rPh sb="0" eb="2">
      <t>ジュウタク</t>
    </rPh>
    <phoneticPr fontId="2"/>
  </si>
  <si>
    <t>住宅No.3 -31</t>
    <rPh sb="0" eb="2">
      <t>ジュウタク</t>
    </rPh>
    <phoneticPr fontId="2"/>
  </si>
  <si>
    <t>過去-31</t>
    <rPh sb="0" eb="2">
      <t>カコ</t>
    </rPh>
    <phoneticPr fontId="2"/>
  </si>
  <si>
    <t>住宅No.1 -32</t>
    <rPh sb="0" eb="2">
      <t>ジュウタク</t>
    </rPh>
    <phoneticPr fontId="2"/>
  </si>
  <si>
    <t>住宅No.2 -32</t>
    <rPh sb="0" eb="2">
      <t>ジュウタク</t>
    </rPh>
    <phoneticPr fontId="2"/>
  </si>
  <si>
    <t>住宅No.3 -32</t>
    <rPh sb="0" eb="2">
      <t>ジュウタク</t>
    </rPh>
    <phoneticPr fontId="2"/>
  </si>
  <si>
    <t>過去-32</t>
    <rPh sb="0" eb="2">
      <t>カコ</t>
    </rPh>
    <phoneticPr fontId="2"/>
  </si>
  <si>
    <t>住宅No.1 -33</t>
    <rPh sb="0" eb="2">
      <t>ジュウタク</t>
    </rPh>
    <phoneticPr fontId="2"/>
  </si>
  <si>
    <t>住宅No.2 -33</t>
    <rPh sb="0" eb="2">
      <t>ジュウタク</t>
    </rPh>
    <phoneticPr fontId="2"/>
  </si>
  <si>
    <t>住宅No.3 -33</t>
    <rPh sb="0" eb="2">
      <t>ジュウタク</t>
    </rPh>
    <phoneticPr fontId="2"/>
  </si>
  <si>
    <t>過去-33</t>
    <rPh sb="0" eb="2">
      <t>カコ</t>
    </rPh>
    <phoneticPr fontId="2"/>
  </si>
  <si>
    <t>住宅No.1 -34</t>
    <rPh sb="0" eb="2">
      <t>ジュウタク</t>
    </rPh>
    <phoneticPr fontId="2"/>
  </si>
  <si>
    <t>住宅No.2 -34</t>
    <rPh sb="0" eb="2">
      <t>ジュウタク</t>
    </rPh>
    <phoneticPr fontId="2"/>
  </si>
  <si>
    <t>住宅No.3 -34</t>
    <rPh sb="0" eb="2">
      <t>ジュウタク</t>
    </rPh>
    <phoneticPr fontId="2"/>
  </si>
  <si>
    <t>過去-34</t>
    <rPh sb="0" eb="2">
      <t>カコ</t>
    </rPh>
    <phoneticPr fontId="2"/>
  </si>
  <si>
    <t>住宅No.1 -35</t>
    <rPh sb="0" eb="2">
      <t>ジュウタク</t>
    </rPh>
    <phoneticPr fontId="2"/>
  </si>
  <si>
    <t>住宅No.2 -35</t>
    <rPh sb="0" eb="2">
      <t>ジュウタク</t>
    </rPh>
    <phoneticPr fontId="2"/>
  </si>
  <si>
    <t>住宅No.3 -35</t>
    <rPh sb="0" eb="2">
      <t>ジュウタク</t>
    </rPh>
    <phoneticPr fontId="2"/>
  </si>
  <si>
    <t>過去-35</t>
    <rPh sb="0" eb="2">
      <t>カコ</t>
    </rPh>
    <phoneticPr fontId="2"/>
  </si>
  <si>
    <t>住宅No.1 -36</t>
    <rPh sb="0" eb="2">
      <t>ジュウタク</t>
    </rPh>
    <phoneticPr fontId="2"/>
  </si>
  <si>
    <t>住宅No.2 -36</t>
    <rPh sb="0" eb="2">
      <t>ジュウタク</t>
    </rPh>
    <phoneticPr fontId="2"/>
  </si>
  <si>
    <t>住宅No.3 -36</t>
    <rPh sb="0" eb="2">
      <t>ジュウタク</t>
    </rPh>
    <phoneticPr fontId="2"/>
  </si>
  <si>
    <t>過去-36</t>
    <rPh sb="0" eb="2">
      <t>カコ</t>
    </rPh>
    <phoneticPr fontId="2"/>
  </si>
  <si>
    <t>住宅No.1 -37</t>
    <rPh sb="0" eb="2">
      <t>ジュウタク</t>
    </rPh>
    <phoneticPr fontId="2"/>
  </si>
  <si>
    <t>住宅No.2 -37</t>
    <rPh sb="0" eb="2">
      <t>ジュウタク</t>
    </rPh>
    <phoneticPr fontId="2"/>
  </si>
  <si>
    <t>住宅No.3 -37</t>
    <rPh sb="0" eb="2">
      <t>ジュウタク</t>
    </rPh>
    <phoneticPr fontId="2"/>
  </si>
  <si>
    <t>過去-37</t>
    <rPh sb="0" eb="2">
      <t>カコ</t>
    </rPh>
    <phoneticPr fontId="2"/>
  </si>
  <si>
    <t>住宅No.1 -38</t>
    <rPh sb="0" eb="2">
      <t>ジュウタク</t>
    </rPh>
    <phoneticPr fontId="2"/>
  </si>
  <si>
    <t>住宅No.2 -38</t>
    <rPh sb="0" eb="2">
      <t>ジュウタク</t>
    </rPh>
    <phoneticPr fontId="2"/>
  </si>
  <si>
    <t>住宅No.3 -38</t>
    <rPh sb="0" eb="2">
      <t>ジュウタク</t>
    </rPh>
    <phoneticPr fontId="2"/>
  </si>
  <si>
    <t>過去-38</t>
    <rPh sb="0" eb="2">
      <t>カコ</t>
    </rPh>
    <phoneticPr fontId="2"/>
  </si>
  <si>
    <t>住宅No.1 -39</t>
    <rPh sb="0" eb="2">
      <t>ジュウタク</t>
    </rPh>
    <phoneticPr fontId="2"/>
  </si>
  <si>
    <t>住宅No.2 -39</t>
    <rPh sb="0" eb="2">
      <t>ジュウタク</t>
    </rPh>
    <phoneticPr fontId="2"/>
  </si>
  <si>
    <t>住宅No.3 -39</t>
    <rPh sb="0" eb="2">
      <t>ジュウタク</t>
    </rPh>
    <phoneticPr fontId="2"/>
  </si>
  <si>
    <t>過去-39</t>
    <rPh sb="0" eb="2">
      <t>カコ</t>
    </rPh>
    <phoneticPr fontId="2"/>
  </si>
  <si>
    <t>住宅No.1 -40</t>
    <rPh sb="0" eb="2">
      <t>ジュウタク</t>
    </rPh>
    <phoneticPr fontId="2"/>
  </si>
  <si>
    <t>住宅No.2 -40</t>
    <rPh sb="0" eb="2">
      <t>ジュウタク</t>
    </rPh>
    <phoneticPr fontId="2"/>
  </si>
  <si>
    <t>住宅No.3 -40</t>
    <rPh sb="0" eb="2">
      <t>ジュウタク</t>
    </rPh>
    <phoneticPr fontId="2"/>
  </si>
  <si>
    <t>過去-40</t>
    <rPh sb="0" eb="2">
      <t>カコ</t>
    </rPh>
    <phoneticPr fontId="2"/>
  </si>
  <si>
    <t>住宅No.1 -41</t>
    <rPh sb="0" eb="2">
      <t>ジュウタク</t>
    </rPh>
    <phoneticPr fontId="2"/>
  </si>
  <si>
    <t>住宅No.2 -41</t>
    <rPh sb="0" eb="2">
      <t>ジュウタク</t>
    </rPh>
    <phoneticPr fontId="2"/>
  </si>
  <si>
    <t>住宅No.3 -41</t>
    <rPh sb="0" eb="2">
      <t>ジュウタク</t>
    </rPh>
    <phoneticPr fontId="2"/>
  </si>
  <si>
    <t>過去-41</t>
    <rPh sb="0" eb="2">
      <t>カコ</t>
    </rPh>
    <phoneticPr fontId="2"/>
  </si>
  <si>
    <t>住宅No.1 -42</t>
    <rPh sb="0" eb="2">
      <t>ジュウタク</t>
    </rPh>
    <phoneticPr fontId="2"/>
  </si>
  <si>
    <t>住宅No.2 -42</t>
    <rPh sb="0" eb="2">
      <t>ジュウタク</t>
    </rPh>
    <phoneticPr fontId="2"/>
  </si>
  <si>
    <t>住宅No.3 -42</t>
    <rPh sb="0" eb="2">
      <t>ジュウタク</t>
    </rPh>
    <phoneticPr fontId="2"/>
  </si>
  <si>
    <t>過去-42</t>
    <rPh sb="0" eb="2">
      <t>カコ</t>
    </rPh>
    <phoneticPr fontId="2"/>
  </si>
  <si>
    <t>住宅No.1 -43</t>
    <rPh sb="0" eb="2">
      <t>ジュウタク</t>
    </rPh>
    <phoneticPr fontId="2"/>
  </si>
  <si>
    <t>住宅No.2 -43</t>
    <rPh sb="0" eb="2">
      <t>ジュウタク</t>
    </rPh>
    <phoneticPr fontId="2"/>
  </si>
  <si>
    <t>住宅No.3 -43</t>
    <rPh sb="0" eb="2">
      <t>ジュウタク</t>
    </rPh>
    <phoneticPr fontId="2"/>
  </si>
  <si>
    <t>過去-43</t>
    <rPh sb="0" eb="2">
      <t>カコ</t>
    </rPh>
    <phoneticPr fontId="2"/>
  </si>
  <si>
    <t>住宅No.1 -44</t>
    <rPh sb="0" eb="2">
      <t>ジュウタク</t>
    </rPh>
    <phoneticPr fontId="2"/>
  </si>
  <si>
    <t>住宅No.2 -44</t>
    <rPh sb="0" eb="2">
      <t>ジュウタク</t>
    </rPh>
    <phoneticPr fontId="2"/>
  </si>
  <si>
    <t>住宅No.3 -44</t>
    <rPh sb="0" eb="2">
      <t>ジュウタク</t>
    </rPh>
    <phoneticPr fontId="2"/>
  </si>
  <si>
    <t>過去-44</t>
    <rPh sb="0" eb="2">
      <t>カコ</t>
    </rPh>
    <phoneticPr fontId="2"/>
  </si>
  <si>
    <t>住宅No.1 -45</t>
    <rPh sb="0" eb="2">
      <t>ジュウタク</t>
    </rPh>
    <phoneticPr fontId="2"/>
  </si>
  <si>
    <t>住宅No.2 -45</t>
    <rPh sb="0" eb="2">
      <t>ジュウタク</t>
    </rPh>
    <phoneticPr fontId="2"/>
  </si>
  <si>
    <t>住宅No.3 -45</t>
    <rPh sb="0" eb="2">
      <t>ジュウタク</t>
    </rPh>
    <phoneticPr fontId="2"/>
  </si>
  <si>
    <t>過去-45</t>
    <rPh sb="0" eb="2">
      <t>カコ</t>
    </rPh>
    <phoneticPr fontId="2"/>
  </si>
  <si>
    <t>住宅No.1 -46</t>
    <rPh sb="0" eb="2">
      <t>ジュウタク</t>
    </rPh>
    <phoneticPr fontId="2"/>
  </si>
  <si>
    <t>住宅No.2 -46</t>
    <rPh sb="0" eb="2">
      <t>ジュウタク</t>
    </rPh>
    <phoneticPr fontId="2"/>
  </si>
  <si>
    <t>住宅No.3 -46</t>
    <rPh sb="0" eb="2">
      <t>ジュウタク</t>
    </rPh>
    <phoneticPr fontId="2"/>
  </si>
  <si>
    <t>過去-46</t>
    <rPh sb="0" eb="2">
      <t>カコ</t>
    </rPh>
    <phoneticPr fontId="2"/>
  </si>
  <si>
    <t>住宅No.1 -47</t>
    <rPh sb="0" eb="2">
      <t>ジュウタク</t>
    </rPh>
    <phoneticPr fontId="2"/>
  </si>
  <si>
    <t>住宅No.2 -47</t>
    <rPh sb="0" eb="2">
      <t>ジュウタク</t>
    </rPh>
    <phoneticPr fontId="2"/>
  </si>
  <si>
    <t>住宅No.3 -47</t>
    <rPh sb="0" eb="2">
      <t>ジュウタク</t>
    </rPh>
    <phoneticPr fontId="2"/>
  </si>
  <si>
    <t>過去-47</t>
    <rPh sb="0" eb="2">
      <t>カコ</t>
    </rPh>
    <phoneticPr fontId="2"/>
  </si>
  <si>
    <t>住宅No.1 -48</t>
    <rPh sb="0" eb="2">
      <t>ジュウタク</t>
    </rPh>
    <phoneticPr fontId="2"/>
  </si>
  <si>
    <t>住宅No.2 -48</t>
    <rPh sb="0" eb="2">
      <t>ジュウタク</t>
    </rPh>
    <phoneticPr fontId="2"/>
  </si>
  <si>
    <t>住宅No.3 -48</t>
    <rPh sb="0" eb="2">
      <t>ジュウタク</t>
    </rPh>
    <phoneticPr fontId="2"/>
  </si>
  <si>
    <t>過去-48</t>
    <rPh sb="0" eb="2">
      <t>カコ</t>
    </rPh>
    <phoneticPr fontId="2"/>
  </si>
  <si>
    <t>住宅No.1 -49</t>
    <rPh sb="0" eb="2">
      <t>ジュウタク</t>
    </rPh>
    <phoneticPr fontId="2"/>
  </si>
  <si>
    <t>住宅No.2 -49</t>
    <rPh sb="0" eb="2">
      <t>ジュウタク</t>
    </rPh>
    <phoneticPr fontId="2"/>
  </si>
  <si>
    <t>住宅No.3 -49</t>
    <rPh sb="0" eb="2">
      <t>ジュウタク</t>
    </rPh>
    <phoneticPr fontId="2"/>
  </si>
  <si>
    <t>過去-49</t>
    <rPh sb="0" eb="2">
      <t>カコ</t>
    </rPh>
    <phoneticPr fontId="2"/>
  </si>
  <si>
    <t>住宅No.1 -50</t>
    <rPh sb="0" eb="2">
      <t>ジュウタク</t>
    </rPh>
    <phoneticPr fontId="2"/>
  </si>
  <si>
    <t>住宅No.2 -50</t>
    <rPh sb="0" eb="2">
      <t>ジュウタク</t>
    </rPh>
    <phoneticPr fontId="2"/>
  </si>
  <si>
    <t>住宅No.3 -50</t>
    <rPh sb="0" eb="2">
      <t>ジュウタク</t>
    </rPh>
    <phoneticPr fontId="2"/>
  </si>
  <si>
    <t>過去-50</t>
    <rPh sb="0" eb="2">
      <t>カコ</t>
    </rPh>
    <phoneticPr fontId="2"/>
  </si>
  <si>
    <t>住宅No.1 -51</t>
    <rPh sb="0" eb="2">
      <t>ジュウタク</t>
    </rPh>
    <phoneticPr fontId="2"/>
  </si>
  <si>
    <t>住宅No.2 -51</t>
    <rPh sb="0" eb="2">
      <t>ジュウタク</t>
    </rPh>
    <phoneticPr fontId="2"/>
  </si>
  <si>
    <t>住宅No.3 -51</t>
    <rPh sb="0" eb="2">
      <t>ジュウタク</t>
    </rPh>
    <phoneticPr fontId="2"/>
  </si>
  <si>
    <t>過去-51</t>
    <rPh sb="0" eb="2">
      <t>カコ</t>
    </rPh>
    <phoneticPr fontId="2"/>
  </si>
  <si>
    <t>住宅No.1 -52</t>
    <rPh sb="0" eb="2">
      <t>ジュウタク</t>
    </rPh>
    <phoneticPr fontId="2"/>
  </si>
  <si>
    <t>住宅No.2 -52</t>
    <rPh sb="0" eb="2">
      <t>ジュウタク</t>
    </rPh>
    <phoneticPr fontId="2"/>
  </si>
  <si>
    <t>住宅No.3 -52</t>
    <rPh sb="0" eb="2">
      <t>ジュウタク</t>
    </rPh>
    <phoneticPr fontId="2"/>
  </si>
  <si>
    <t>過去-52</t>
    <rPh sb="0" eb="2">
      <t>カコ</t>
    </rPh>
    <phoneticPr fontId="2"/>
  </si>
  <si>
    <t>住宅No.1 -53</t>
    <rPh sb="0" eb="2">
      <t>ジュウタク</t>
    </rPh>
    <phoneticPr fontId="2"/>
  </si>
  <si>
    <t>住宅No.2 -53</t>
    <rPh sb="0" eb="2">
      <t>ジュウタク</t>
    </rPh>
    <phoneticPr fontId="2"/>
  </si>
  <si>
    <t>住宅No.3 -53</t>
    <rPh sb="0" eb="2">
      <t>ジュウタク</t>
    </rPh>
    <phoneticPr fontId="2"/>
  </si>
  <si>
    <t>過去-53</t>
    <rPh sb="0" eb="2">
      <t>カコ</t>
    </rPh>
    <phoneticPr fontId="2"/>
  </si>
  <si>
    <t>住宅No.1 -54</t>
    <rPh sb="0" eb="2">
      <t>ジュウタク</t>
    </rPh>
    <phoneticPr fontId="2"/>
  </si>
  <si>
    <t>住宅No.2 -54</t>
    <rPh sb="0" eb="2">
      <t>ジュウタク</t>
    </rPh>
    <phoneticPr fontId="2"/>
  </si>
  <si>
    <t>住宅No.3 -54</t>
    <rPh sb="0" eb="2">
      <t>ジュウタク</t>
    </rPh>
    <phoneticPr fontId="2"/>
  </si>
  <si>
    <t>過去-54</t>
    <rPh sb="0" eb="2">
      <t>カコ</t>
    </rPh>
    <phoneticPr fontId="2"/>
  </si>
  <si>
    <t>住宅No.1 -55</t>
    <rPh sb="0" eb="2">
      <t>ジュウタク</t>
    </rPh>
    <phoneticPr fontId="2"/>
  </si>
  <si>
    <t>住宅No.2 -55</t>
    <rPh sb="0" eb="2">
      <t>ジュウタク</t>
    </rPh>
    <phoneticPr fontId="2"/>
  </si>
  <si>
    <t>住宅No.3 -55</t>
    <rPh sb="0" eb="2">
      <t>ジュウタク</t>
    </rPh>
    <phoneticPr fontId="2"/>
  </si>
  <si>
    <t>過去-55</t>
    <rPh sb="0" eb="2">
      <t>カコ</t>
    </rPh>
    <phoneticPr fontId="2"/>
  </si>
  <si>
    <t>住宅No.1 -56</t>
    <rPh sb="0" eb="2">
      <t>ジュウタク</t>
    </rPh>
    <phoneticPr fontId="2"/>
  </si>
  <si>
    <t>住宅No.2 -56</t>
    <rPh sb="0" eb="2">
      <t>ジュウタク</t>
    </rPh>
    <phoneticPr fontId="2"/>
  </si>
  <si>
    <t>住宅No.3 -56</t>
    <rPh sb="0" eb="2">
      <t>ジュウタク</t>
    </rPh>
    <phoneticPr fontId="2"/>
  </si>
  <si>
    <t>過去-56</t>
    <rPh sb="0" eb="2">
      <t>カコ</t>
    </rPh>
    <phoneticPr fontId="2"/>
  </si>
  <si>
    <t>住宅No.1 -57</t>
    <rPh sb="0" eb="2">
      <t>ジュウタク</t>
    </rPh>
    <phoneticPr fontId="2"/>
  </si>
  <si>
    <t>住宅No.2 -57</t>
    <rPh sb="0" eb="2">
      <t>ジュウタク</t>
    </rPh>
    <phoneticPr fontId="2"/>
  </si>
  <si>
    <t>住宅No.3 -57</t>
    <rPh sb="0" eb="2">
      <t>ジュウタク</t>
    </rPh>
    <phoneticPr fontId="2"/>
  </si>
  <si>
    <t>過去-57</t>
    <rPh sb="0" eb="2">
      <t>カコ</t>
    </rPh>
    <phoneticPr fontId="2"/>
  </si>
  <si>
    <t>住宅No.1 -58</t>
    <rPh sb="0" eb="2">
      <t>ジュウタク</t>
    </rPh>
    <phoneticPr fontId="2"/>
  </si>
  <si>
    <t>住宅No.2 -58</t>
    <rPh sb="0" eb="2">
      <t>ジュウタク</t>
    </rPh>
    <phoneticPr fontId="2"/>
  </si>
  <si>
    <t>住宅No.3 -58</t>
    <rPh sb="0" eb="2">
      <t>ジュウタク</t>
    </rPh>
    <phoneticPr fontId="2"/>
  </si>
  <si>
    <t>過去-58</t>
    <rPh sb="0" eb="2">
      <t>カコ</t>
    </rPh>
    <phoneticPr fontId="2"/>
  </si>
  <si>
    <t>住宅No.1 -59</t>
    <rPh sb="0" eb="2">
      <t>ジュウタク</t>
    </rPh>
    <phoneticPr fontId="2"/>
  </si>
  <si>
    <t>住宅No.2 -59</t>
    <rPh sb="0" eb="2">
      <t>ジュウタク</t>
    </rPh>
    <phoneticPr fontId="2"/>
  </si>
  <si>
    <t>住宅No.3 -59</t>
    <rPh sb="0" eb="2">
      <t>ジュウタク</t>
    </rPh>
    <phoneticPr fontId="2"/>
  </si>
  <si>
    <t>過去-59</t>
    <rPh sb="0" eb="2">
      <t>カコ</t>
    </rPh>
    <phoneticPr fontId="2"/>
  </si>
  <si>
    <t>住宅No.1 -60</t>
    <rPh sb="0" eb="2">
      <t>ジュウタク</t>
    </rPh>
    <phoneticPr fontId="2"/>
  </si>
  <si>
    <t>住宅No.2 -60</t>
    <rPh sb="0" eb="2">
      <t>ジュウタク</t>
    </rPh>
    <phoneticPr fontId="2"/>
  </si>
  <si>
    <t>住宅No.3 -60</t>
    <rPh sb="0" eb="2">
      <t>ジュウタク</t>
    </rPh>
    <phoneticPr fontId="2"/>
  </si>
  <si>
    <t>過去-60</t>
    <rPh sb="0" eb="2">
      <t>カコ</t>
    </rPh>
    <phoneticPr fontId="2"/>
  </si>
  <si>
    <t>住宅No.1 -61</t>
    <rPh sb="0" eb="2">
      <t>ジュウタク</t>
    </rPh>
    <phoneticPr fontId="2"/>
  </si>
  <si>
    <t>住宅No.2 -61</t>
    <rPh sb="0" eb="2">
      <t>ジュウタク</t>
    </rPh>
    <phoneticPr fontId="2"/>
  </si>
  <si>
    <t>住宅No.3 -61</t>
    <rPh sb="0" eb="2">
      <t>ジュウタク</t>
    </rPh>
    <phoneticPr fontId="2"/>
  </si>
  <si>
    <t>過去-61</t>
    <rPh sb="0" eb="2">
      <t>カコ</t>
    </rPh>
    <phoneticPr fontId="2"/>
  </si>
  <si>
    <t>住宅No.1 -62</t>
    <rPh sb="0" eb="2">
      <t>ジュウタク</t>
    </rPh>
    <phoneticPr fontId="2"/>
  </si>
  <si>
    <t>住宅No.2 -62</t>
    <rPh sb="0" eb="2">
      <t>ジュウタク</t>
    </rPh>
    <phoneticPr fontId="2"/>
  </si>
  <si>
    <t>住宅No.3 -62</t>
    <rPh sb="0" eb="2">
      <t>ジュウタク</t>
    </rPh>
    <phoneticPr fontId="2"/>
  </si>
  <si>
    <t>過去-62</t>
    <rPh sb="0" eb="2">
      <t>カコ</t>
    </rPh>
    <phoneticPr fontId="2"/>
  </si>
  <si>
    <t>住宅No.1 -63</t>
    <rPh sb="0" eb="2">
      <t>ジュウタク</t>
    </rPh>
    <phoneticPr fontId="2"/>
  </si>
  <si>
    <t>住宅No.2 -63</t>
    <rPh sb="0" eb="2">
      <t>ジュウタク</t>
    </rPh>
    <phoneticPr fontId="2"/>
  </si>
  <si>
    <t>住宅No.3 -63</t>
    <rPh sb="0" eb="2">
      <t>ジュウタク</t>
    </rPh>
    <phoneticPr fontId="2"/>
  </si>
  <si>
    <t>過去-63</t>
    <rPh sb="0" eb="2">
      <t>カコ</t>
    </rPh>
    <phoneticPr fontId="2"/>
  </si>
  <si>
    <t>住宅No.1 -64</t>
    <rPh sb="0" eb="2">
      <t>ジュウタク</t>
    </rPh>
    <phoneticPr fontId="2"/>
  </si>
  <si>
    <t>住宅No.2 -64</t>
    <rPh sb="0" eb="2">
      <t>ジュウタク</t>
    </rPh>
    <phoneticPr fontId="2"/>
  </si>
  <si>
    <t>住宅No.3 -64</t>
    <rPh sb="0" eb="2">
      <t>ジュウタク</t>
    </rPh>
    <phoneticPr fontId="2"/>
  </si>
  <si>
    <t>過去-64</t>
    <rPh sb="0" eb="2">
      <t>カコ</t>
    </rPh>
    <phoneticPr fontId="2"/>
  </si>
  <si>
    <t>住宅No.1 -65</t>
    <rPh sb="0" eb="2">
      <t>ジュウタク</t>
    </rPh>
    <phoneticPr fontId="2"/>
  </si>
  <si>
    <t>住宅No.2 -65</t>
    <rPh sb="0" eb="2">
      <t>ジュウタク</t>
    </rPh>
    <phoneticPr fontId="2"/>
  </si>
  <si>
    <t>住宅No.3 -65</t>
    <rPh sb="0" eb="2">
      <t>ジュウタク</t>
    </rPh>
    <phoneticPr fontId="2"/>
  </si>
  <si>
    <t>過去-65</t>
    <rPh sb="0" eb="2">
      <t>カコ</t>
    </rPh>
    <phoneticPr fontId="2"/>
  </si>
  <si>
    <t>住宅No.1 -66</t>
    <rPh sb="0" eb="2">
      <t>ジュウタク</t>
    </rPh>
    <phoneticPr fontId="2"/>
  </si>
  <si>
    <t>住宅No.2 -66</t>
    <rPh sb="0" eb="2">
      <t>ジュウタク</t>
    </rPh>
    <phoneticPr fontId="2"/>
  </si>
  <si>
    <t>住宅No.3 -66</t>
    <rPh sb="0" eb="2">
      <t>ジュウタク</t>
    </rPh>
    <phoneticPr fontId="2"/>
  </si>
  <si>
    <t>過去-66</t>
    <rPh sb="0" eb="2">
      <t>カコ</t>
    </rPh>
    <phoneticPr fontId="2"/>
  </si>
  <si>
    <t>住宅No.1 -67</t>
    <rPh sb="0" eb="2">
      <t>ジュウタク</t>
    </rPh>
    <phoneticPr fontId="2"/>
  </si>
  <si>
    <t>住宅No.2 -67</t>
    <rPh sb="0" eb="2">
      <t>ジュウタク</t>
    </rPh>
    <phoneticPr fontId="2"/>
  </si>
  <si>
    <t>住宅No.3 -67</t>
    <rPh sb="0" eb="2">
      <t>ジュウタク</t>
    </rPh>
    <phoneticPr fontId="2"/>
  </si>
  <si>
    <t>過去-67</t>
    <rPh sb="0" eb="2">
      <t>カコ</t>
    </rPh>
    <phoneticPr fontId="2"/>
  </si>
  <si>
    <t>住宅No.1 -68</t>
    <rPh sb="0" eb="2">
      <t>ジュウタク</t>
    </rPh>
    <phoneticPr fontId="2"/>
  </si>
  <si>
    <t>住宅No.2 -68</t>
    <rPh sb="0" eb="2">
      <t>ジュウタク</t>
    </rPh>
    <phoneticPr fontId="2"/>
  </si>
  <si>
    <t>住宅No.3 -68</t>
    <rPh sb="0" eb="2">
      <t>ジュウタク</t>
    </rPh>
    <phoneticPr fontId="2"/>
  </si>
  <si>
    <t>過去-68</t>
    <rPh sb="0" eb="2">
      <t>カコ</t>
    </rPh>
    <phoneticPr fontId="2"/>
  </si>
  <si>
    <t>住宅No.1 -69</t>
    <rPh sb="0" eb="2">
      <t>ジュウタク</t>
    </rPh>
    <phoneticPr fontId="2"/>
  </si>
  <si>
    <t>住宅No.2 -69</t>
    <rPh sb="0" eb="2">
      <t>ジュウタク</t>
    </rPh>
    <phoneticPr fontId="2"/>
  </si>
  <si>
    <t>住宅No.3 -69</t>
    <rPh sb="0" eb="2">
      <t>ジュウタク</t>
    </rPh>
    <phoneticPr fontId="2"/>
  </si>
  <si>
    <t>過去-69</t>
    <rPh sb="0" eb="2">
      <t>カコ</t>
    </rPh>
    <phoneticPr fontId="2"/>
  </si>
  <si>
    <t>住宅No.1 -70</t>
    <rPh sb="0" eb="2">
      <t>ジュウタク</t>
    </rPh>
    <phoneticPr fontId="2"/>
  </si>
  <si>
    <t>住宅No.2 -70</t>
    <rPh sb="0" eb="2">
      <t>ジュウタク</t>
    </rPh>
    <phoneticPr fontId="2"/>
  </si>
  <si>
    <t>住宅No.3 -70</t>
    <rPh sb="0" eb="2">
      <t>ジュウタク</t>
    </rPh>
    <phoneticPr fontId="2"/>
  </si>
  <si>
    <t>過去-70</t>
    <rPh sb="0" eb="2">
      <t>カコ</t>
    </rPh>
    <phoneticPr fontId="2"/>
  </si>
  <si>
    <t>住宅No.1 -71</t>
    <rPh sb="0" eb="2">
      <t>ジュウタク</t>
    </rPh>
    <phoneticPr fontId="2"/>
  </si>
  <si>
    <t>住宅No.2 -71</t>
    <rPh sb="0" eb="2">
      <t>ジュウタク</t>
    </rPh>
    <phoneticPr fontId="2"/>
  </si>
  <si>
    <t>住宅No.3 -71</t>
    <rPh sb="0" eb="2">
      <t>ジュウタク</t>
    </rPh>
    <phoneticPr fontId="2"/>
  </si>
  <si>
    <t>過去-71</t>
    <rPh sb="0" eb="2">
      <t>カコ</t>
    </rPh>
    <phoneticPr fontId="2"/>
  </si>
  <si>
    <t>住宅No.1 -72</t>
    <rPh sb="0" eb="2">
      <t>ジュウタク</t>
    </rPh>
    <phoneticPr fontId="2"/>
  </si>
  <si>
    <t>住宅No.2 -72</t>
    <rPh sb="0" eb="2">
      <t>ジュウタク</t>
    </rPh>
    <phoneticPr fontId="2"/>
  </si>
  <si>
    <t>住宅No.3 -72</t>
    <rPh sb="0" eb="2">
      <t>ジュウタク</t>
    </rPh>
    <phoneticPr fontId="2"/>
  </si>
  <si>
    <t>過去-72</t>
    <rPh sb="0" eb="2">
      <t>カコ</t>
    </rPh>
    <phoneticPr fontId="2"/>
  </si>
  <si>
    <t>住宅No.1 -73</t>
    <rPh sb="0" eb="2">
      <t>ジュウタク</t>
    </rPh>
    <phoneticPr fontId="2"/>
  </si>
  <si>
    <t>住宅No.2 -73</t>
    <rPh sb="0" eb="2">
      <t>ジュウタク</t>
    </rPh>
    <phoneticPr fontId="2"/>
  </si>
  <si>
    <t>住宅No.3 -73</t>
    <rPh sb="0" eb="2">
      <t>ジュウタク</t>
    </rPh>
    <phoneticPr fontId="2"/>
  </si>
  <si>
    <t>過去-73</t>
    <rPh sb="0" eb="2">
      <t>カコ</t>
    </rPh>
    <phoneticPr fontId="2"/>
  </si>
  <si>
    <t>住宅No.1 -74</t>
    <rPh sb="0" eb="2">
      <t>ジュウタク</t>
    </rPh>
    <phoneticPr fontId="2"/>
  </si>
  <si>
    <t>住宅No.2 -74</t>
    <rPh sb="0" eb="2">
      <t>ジュウタク</t>
    </rPh>
    <phoneticPr fontId="2"/>
  </si>
  <si>
    <t>住宅No.3 -74</t>
    <rPh sb="0" eb="2">
      <t>ジュウタク</t>
    </rPh>
    <phoneticPr fontId="2"/>
  </si>
  <si>
    <t>過去-74</t>
    <rPh sb="0" eb="2">
      <t>カコ</t>
    </rPh>
    <phoneticPr fontId="2"/>
  </si>
  <si>
    <t>住宅No.1 -75</t>
    <rPh sb="0" eb="2">
      <t>ジュウタク</t>
    </rPh>
    <phoneticPr fontId="2"/>
  </si>
  <si>
    <t>住宅No.2 -75</t>
    <rPh sb="0" eb="2">
      <t>ジュウタク</t>
    </rPh>
    <phoneticPr fontId="2"/>
  </si>
  <si>
    <t>住宅No.3 -75</t>
    <rPh sb="0" eb="2">
      <t>ジュウタク</t>
    </rPh>
    <phoneticPr fontId="2"/>
  </si>
  <si>
    <t>過去-75</t>
    <rPh sb="0" eb="2">
      <t>カコ</t>
    </rPh>
    <phoneticPr fontId="2"/>
  </si>
  <si>
    <t>住宅No.1 -76</t>
    <rPh sb="0" eb="2">
      <t>ジュウタク</t>
    </rPh>
    <phoneticPr fontId="2"/>
  </si>
  <si>
    <t>住宅No.2 -76</t>
    <rPh sb="0" eb="2">
      <t>ジュウタク</t>
    </rPh>
    <phoneticPr fontId="2"/>
  </si>
  <si>
    <t>住宅No.3 -76</t>
    <rPh sb="0" eb="2">
      <t>ジュウタク</t>
    </rPh>
    <phoneticPr fontId="2"/>
  </si>
  <si>
    <t>過去-76</t>
    <rPh sb="0" eb="2">
      <t>カコ</t>
    </rPh>
    <phoneticPr fontId="2"/>
  </si>
  <si>
    <t>住宅No.1 -77</t>
    <rPh sb="0" eb="2">
      <t>ジュウタク</t>
    </rPh>
    <phoneticPr fontId="2"/>
  </si>
  <si>
    <t>住宅No.2 -77</t>
    <rPh sb="0" eb="2">
      <t>ジュウタク</t>
    </rPh>
    <phoneticPr fontId="2"/>
  </si>
  <si>
    <t>住宅No.3 -77</t>
    <rPh sb="0" eb="2">
      <t>ジュウタク</t>
    </rPh>
    <phoneticPr fontId="2"/>
  </si>
  <si>
    <t>過去-77</t>
    <rPh sb="0" eb="2">
      <t>カコ</t>
    </rPh>
    <phoneticPr fontId="2"/>
  </si>
  <si>
    <t>住宅No.1 -78</t>
    <rPh sb="0" eb="2">
      <t>ジュウタク</t>
    </rPh>
    <phoneticPr fontId="2"/>
  </si>
  <si>
    <t>住宅No.2 -78</t>
    <rPh sb="0" eb="2">
      <t>ジュウタク</t>
    </rPh>
    <phoneticPr fontId="2"/>
  </si>
  <si>
    <t>住宅No.3 -78</t>
    <rPh sb="0" eb="2">
      <t>ジュウタク</t>
    </rPh>
    <phoneticPr fontId="2"/>
  </si>
  <si>
    <t>過去-78</t>
    <rPh sb="0" eb="2">
      <t>カコ</t>
    </rPh>
    <phoneticPr fontId="2"/>
  </si>
  <si>
    <t>住宅No.1 -79</t>
    <rPh sb="0" eb="2">
      <t>ジュウタク</t>
    </rPh>
    <phoneticPr fontId="2"/>
  </si>
  <si>
    <t>住宅No.2 -79</t>
    <rPh sb="0" eb="2">
      <t>ジュウタク</t>
    </rPh>
    <phoneticPr fontId="2"/>
  </si>
  <si>
    <t>住宅No.3 -79</t>
    <rPh sb="0" eb="2">
      <t>ジュウタク</t>
    </rPh>
    <phoneticPr fontId="2"/>
  </si>
  <si>
    <t>過去-79</t>
    <rPh sb="0" eb="2">
      <t>カコ</t>
    </rPh>
    <phoneticPr fontId="2"/>
  </si>
  <si>
    <t>住宅No.1 -80</t>
    <rPh sb="0" eb="2">
      <t>ジュウタク</t>
    </rPh>
    <phoneticPr fontId="2"/>
  </si>
  <si>
    <t>住宅No.2 -80</t>
    <rPh sb="0" eb="2">
      <t>ジュウタク</t>
    </rPh>
    <phoneticPr fontId="2"/>
  </si>
  <si>
    <t>住宅No.3 -80</t>
    <rPh sb="0" eb="2">
      <t>ジュウタク</t>
    </rPh>
    <phoneticPr fontId="2"/>
  </si>
  <si>
    <t>過去-80</t>
    <rPh sb="0" eb="2">
      <t>カコ</t>
    </rPh>
    <phoneticPr fontId="2"/>
  </si>
  <si>
    <t>住宅No.1 -81</t>
    <rPh sb="0" eb="2">
      <t>ジュウタク</t>
    </rPh>
    <phoneticPr fontId="2"/>
  </si>
  <si>
    <t>住宅No.2 -81</t>
    <rPh sb="0" eb="2">
      <t>ジュウタク</t>
    </rPh>
    <phoneticPr fontId="2"/>
  </si>
  <si>
    <t>住宅No.3 -81</t>
    <rPh sb="0" eb="2">
      <t>ジュウタク</t>
    </rPh>
    <phoneticPr fontId="2"/>
  </si>
  <si>
    <t>過去-81</t>
    <rPh sb="0" eb="2">
      <t>カコ</t>
    </rPh>
    <phoneticPr fontId="2"/>
  </si>
  <si>
    <t>住宅No.1 -82</t>
    <rPh sb="0" eb="2">
      <t>ジュウタク</t>
    </rPh>
    <phoneticPr fontId="2"/>
  </si>
  <si>
    <t>住宅No.2 -82</t>
    <rPh sb="0" eb="2">
      <t>ジュウタク</t>
    </rPh>
    <phoneticPr fontId="2"/>
  </si>
  <si>
    <t>住宅No.3 -82</t>
    <rPh sb="0" eb="2">
      <t>ジュウタク</t>
    </rPh>
    <phoneticPr fontId="2"/>
  </si>
  <si>
    <t>過去-82</t>
    <rPh sb="0" eb="2">
      <t>カコ</t>
    </rPh>
    <phoneticPr fontId="2"/>
  </si>
  <si>
    <t>住宅No.1 -83</t>
    <rPh sb="0" eb="2">
      <t>ジュウタク</t>
    </rPh>
    <phoneticPr fontId="2"/>
  </si>
  <si>
    <t>住宅No.2 -83</t>
    <rPh sb="0" eb="2">
      <t>ジュウタク</t>
    </rPh>
    <phoneticPr fontId="2"/>
  </si>
  <si>
    <t>住宅No.3 -83</t>
    <rPh sb="0" eb="2">
      <t>ジュウタク</t>
    </rPh>
    <phoneticPr fontId="2"/>
  </si>
  <si>
    <t>過去-83</t>
    <rPh sb="0" eb="2">
      <t>カコ</t>
    </rPh>
    <phoneticPr fontId="2"/>
  </si>
  <si>
    <t>住宅No.1 -84</t>
    <rPh sb="0" eb="2">
      <t>ジュウタク</t>
    </rPh>
    <phoneticPr fontId="2"/>
  </si>
  <si>
    <t>住宅No.2 -84</t>
    <rPh sb="0" eb="2">
      <t>ジュウタク</t>
    </rPh>
    <phoneticPr fontId="2"/>
  </si>
  <si>
    <t>住宅No.3 -84</t>
    <rPh sb="0" eb="2">
      <t>ジュウタク</t>
    </rPh>
    <phoneticPr fontId="2"/>
  </si>
  <si>
    <t>過去-84</t>
    <rPh sb="0" eb="2">
      <t>カコ</t>
    </rPh>
    <phoneticPr fontId="2"/>
  </si>
  <si>
    <t>住宅No.1 -85</t>
    <rPh sb="0" eb="2">
      <t>ジュウタク</t>
    </rPh>
    <phoneticPr fontId="2"/>
  </si>
  <si>
    <t>住宅No.2 -85</t>
    <rPh sb="0" eb="2">
      <t>ジュウタク</t>
    </rPh>
    <phoneticPr fontId="2"/>
  </si>
  <si>
    <t>住宅No.3 -85</t>
    <rPh sb="0" eb="2">
      <t>ジュウタク</t>
    </rPh>
    <phoneticPr fontId="2"/>
  </si>
  <si>
    <t>過去-85</t>
    <rPh sb="0" eb="2">
      <t>カコ</t>
    </rPh>
    <phoneticPr fontId="2"/>
  </si>
  <si>
    <t>住宅No.1 -86</t>
    <rPh sb="0" eb="2">
      <t>ジュウタク</t>
    </rPh>
    <phoneticPr fontId="2"/>
  </si>
  <si>
    <t>住宅No.2 -86</t>
    <rPh sb="0" eb="2">
      <t>ジュウタク</t>
    </rPh>
    <phoneticPr fontId="2"/>
  </si>
  <si>
    <t>住宅No.3 -86</t>
    <rPh sb="0" eb="2">
      <t>ジュウタク</t>
    </rPh>
    <phoneticPr fontId="2"/>
  </si>
  <si>
    <t>過去-86</t>
    <rPh sb="0" eb="2">
      <t>カコ</t>
    </rPh>
    <phoneticPr fontId="2"/>
  </si>
  <si>
    <t>住宅No.1 -87</t>
    <rPh sb="0" eb="2">
      <t>ジュウタク</t>
    </rPh>
    <phoneticPr fontId="2"/>
  </si>
  <si>
    <t>住宅No.2 -87</t>
    <rPh sb="0" eb="2">
      <t>ジュウタク</t>
    </rPh>
    <phoneticPr fontId="2"/>
  </si>
  <si>
    <t>住宅No.3 -87</t>
    <rPh sb="0" eb="2">
      <t>ジュウタク</t>
    </rPh>
    <phoneticPr fontId="2"/>
  </si>
  <si>
    <t>過去-87</t>
    <rPh sb="0" eb="2">
      <t>カコ</t>
    </rPh>
    <phoneticPr fontId="2"/>
  </si>
  <si>
    <t>住宅No.1 -88</t>
    <rPh sb="0" eb="2">
      <t>ジュウタク</t>
    </rPh>
    <phoneticPr fontId="2"/>
  </si>
  <si>
    <t>住宅No.2 -88</t>
    <rPh sb="0" eb="2">
      <t>ジュウタク</t>
    </rPh>
    <phoneticPr fontId="2"/>
  </si>
  <si>
    <t>住宅No.3 -88</t>
    <rPh sb="0" eb="2">
      <t>ジュウタク</t>
    </rPh>
    <phoneticPr fontId="2"/>
  </si>
  <si>
    <t>過去-88</t>
    <rPh sb="0" eb="2">
      <t>カコ</t>
    </rPh>
    <phoneticPr fontId="2"/>
  </si>
  <si>
    <t>住宅No.1 -89</t>
    <rPh sb="0" eb="2">
      <t>ジュウタク</t>
    </rPh>
    <phoneticPr fontId="2"/>
  </si>
  <si>
    <t>住宅No.2 -89</t>
    <rPh sb="0" eb="2">
      <t>ジュウタク</t>
    </rPh>
    <phoneticPr fontId="2"/>
  </si>
  <si>
    <t>住宅No.3 -89</t>
    <rPh sb="0" eb="2">
      <t>ジュウタク</t>
    </rPh>
    <phoneticPr fontId="2"/>
  </si>
  <si>
    <t>過去-89</t>
    <rPh sb="0" eb="2">
      <t>カコ</t>
    </rPh>
    <phoneticPr fontId="2"/>
  </si>
  <si>
    <t>住宅No.1 -90</t>
    <rPh sb="0" eb="2">
      <t>ジュウタク</t>
    </rPh>
    <phoneticPr fontId="2"/>
  </si>
  <si>
    <t>住宅No.2 -90</t>
    <rPh sb="0" eb="2">
      <t>ジュウタク</t>
    </rPh>
    <phoneticPr fontId="2"/>
  </si>
  <si>
    <t>住宅No.3 -90</t>
    <rPh sb="0" eb="2">
      <t>ジュウタク</t>
    </rPh>
    <phoneticPr fontId="2"/>
  </si>
  <si>
    <t>過去-90</t>
    <rPh sb="0" eb="2">
      <t>カコ</t>
    </rPh>
    <phoneticPr fontId="2"/>
  </si>
  <si>
    <t>住宅No.1 -91</t>
    <rPh sb="0" eb="2">
      <t>ジュウタク</t>
    </rPh>
    <phoneticPr fontId="2"/>
  </si>
  <si>
    <t>住宅No.2 -91</t>
    <rPh sb="0" eb="2">
      <t>ジュウタク</t>
    </rPh>
    <phoneticPr fontId="2"/>
  </si>
  <si>
    <t>住宅No.3 -91</t>
    <rPh sb="0" eb="2">
      <t>ジュウタク</t>
    </rPh>
    <phoneticPr fontId="2"/>
  </si>
  <si>
    <t>過去-91</t>
    <rPh sb="0" eb="2">
      <t>カコ</t>
    </rPh>
    <phoneticPr fontId="2"/>
  </si>
  <si>
    <t>住宅No.1 -92</t>
    <rPh sb="0" eb="2">
      <t>ジュウタク</t>
    </rPh>
    <phoneticPr fontId="2"/>
  </si>
  <si>
    <t>住宅No.2 -92</t>
    <rPh sb="0" eb="2">
      <t>ジュウタク</t>
    </rPh>
    <phoneticPr fontId="2"/>
  </si>
  <si>
    <t>住宅No.3 -92</t>
    <rPh sb="0" eb="2">
      <t>ジュウタク</t>
    </rPh>
    <phoneticPr fontId="2"/>
  </si>
  <si>
    <t>過去-92</t>
    <rPh sb="0" eb="2">
      <t>カコ</t>
    </rPh>
    <phoneticPr fontId="2"/>
  </si>
  <si>
    <t>住宅No.1 -93</t>
    <rPh sb="0" eb="2">
      <t>ジュウタク</t>
    </rPh>
    <phoneticPr fontId="2"/>
  </si>
  <si>
    <t>住宅No.2 -93</t>
    <rPh sb="0" eb="2">
      <t>ジュウタク</t>
    </rPh>
    <phoneticPr fontId="2"/>
  </si>
  <si>
    <t>住宅No.3 -93</t>
    <rPh sb="0" eb="2">
      <t>ジュウタク</t>
    </rPh>
    <phoneticPr fontId="2"/>
  </si>
  <si>
    <t>過去-93</t>
    <rPh sb="0" eb="2">
      <t>カコ</t>
    </rPh>
    <phoneticPr fontId="2"/>
  </si>
  <si>
    <t>住宅No.1 -94</t>
    <rPh sb="0" eb="2">
      <t>ジュウタク</t>
    </rPh>
    <phoneticPr fontId="2"/>
  </si>
  <si>
    <t>住宅No.2 -94</t>
    <rPh sb="0" eb="2">
      <t>ジュウタク</t>
    </rPh>
    <phoneticPr fontId="2"/>
  </si>
  <si>
    <t>住宅No.3 -94</t>
    <rPh sb="0" eb="2">
      <t>ジュウタク</t>
    </rPh>
    <phoneticPr fontId="2"/>
  </si>
  <si>
    <t>過去-94</t>
    <rPh sb="0" eb="2">
      <t>カコ</t>
    </rPh>
    <phoneticPr fontId="2"/>
  </si>
  <si>
    <t>住宅No.1 -95</t>
    <rPh sb="0" eb="2">
      <t>ジュウタク</t>
    </rPh>
    <phoneticPr fontId="2"/>
  </si>
  <si>
    <t>住宅No.2 -95</t>
    <rPh sb="0" eb="2">
      <t>ジュウタク</t>
    </rPh>
    <phoneticPr fontId="2"/>
  </si>
  <si>
    <t>住宅No.3 -95</t>
    <rPh sb="0" eb="2">
      <t>ジュウタク</t>
    </rPh>
    <phoneticPr fontId="2"/>
  </si>
  <si>
    <t>過去-95</t>
    <rPh sb="0" eb="2">
      <t>カコ</t>
    </rPh>
    <phoneticPr fontId="2"/>
  </si>
  <si>
    <t>住宅No.1 -96</t>
    <rPh sb="0" eb="2">
      <t>ジュウタク</t>
    </rPh>
    <phoneticPr fontId="2"/>
  </si>
  <si>
    <t>住宅No.2 -96</t>
    <rPh sb="0" eb="2">
      <t>ジュウタク</t>
    </rPh>
    <phoneticPr fontId="2"/>
  </si>
  <si>
    <t>住宅No.3 -96</t>
    <rPh sb="0" eb="2">
      <t>ジュウタク</t>
    </rPh>
    <phoneticPr fontId="2"/>
  </si>
  <si>
    <t>過去-96</t>
    <rPh sb="0" eb="2">
      <t>カコ</t>
    </rPh>
    <phoneticPr fontId="2"/>
  </si>
  <si>
    <t>住宅No.1 -97</t>
    <rPh sb="0" eb="2">
      <t>ジュウタク</t>
    </rPh>
    <phoneticPr fontId="2"/>
  </si>
  <si>
    <t>住宅No.2 -97</t>
    <rPh sb="0" eb="2">
      <t>ジュウタク</t>
    </rPh>
    <phoneticPr fontId="2"/>
  </si>
  <si>
    <t>住宅No.3 -97</t>
    <rPh sb="0" eb="2">
      <t>ジュウタク</t>
    </rPh>
    <phoneticPr fontId="2"/>
  </si>
  <si>
    <t>過去-97</t>
    <rPh sb="0" eb="2">
      <t>カコ</t>
    </rPh>
    <phoneticPr fontId="2"/>
  </si>
  <si>
    <t>住宅No.1 -98</t>
    <rPh sb="0" eb="2">
      <t>ジュウタク</t>
    </rPh>
    <phoneticPr fontId="2"/>
  </si>
  <si>
    <t>住宅No.2 -98</t>
    <rPh sb="0" eb="2">
      <t>ジュウタク</t>
    </rPh>
    <phoneticPr fontId="2"/>
  </si>
  <si>
    <t>住宅No.3 -98</t>
    <rPh sb="0" eb="2">
      <t>ジュウタク</t>
    </rPh>
    <phoneticPr fontId="2"/>
  </si>
  <si>
    <t>過去-98</t>
    <rPh sb="0" eb="2">
      <t>カコ</t>
    </rPh>
    <phoneticPr fontId="2"/>
  </si>
  <si>
    <t>住宅No.1 -99</t>
    <rPh sb="0" eb="2">
      <t>ジュウタク</t>
    </rPh>
    <phoneticPr fontId="2"/>
  </si>
  <si>
    <t>住宅No.2 -99</t>
    <rPh sb="0" eb="2">
      <t>ジュウタク</t>
    </rPh>
    <phoneticPr fontId="2"/>
  </si>
  <si>
    <t>住宅No.3 -99</t>
    <rPh sb="0" eb="2">
      <t>ジュウタク</t>
    </rPh>
    <phoneticPr fontId="2"/>
  </si>
  <si>
    <t>過去-99</t>
    <rPh sb="0" eb="2">
      <t>カコ</t>
    </rPh>
    <phoneticPr fontId="2"/>
  </si>
  <si>
    <t>住宅No.1 -100</t>
    <rPh sb="0" eb="2">
      <t>ジュウタク</t>
    </rPh>
    <phoneticPr fontId="2"/>
  </si>
  <si>
    <t>住宅No.2 -100</t>
    <rPh sb="0" eb="2">
      <t>ジュウタク</t>
    </rPh>
    <phoneticPr fontId="2"/>
  </si>
  <si>
    <t>住宅No.3 -100</t>
    <rPh sb="0" eb="2">
      <t>ジュウタク</t>
    </rPh>
    <phoneticPr fontId="2"/>
  </si>
  <si>
    <t>過去-100</t>
    <rPh sb="0" eb="2">
      <t>カコ</t>
    </rPh>
    <phoneticPr fontId="2"/>
  </si>
  <si>
    <t>住宅No.1 -101</t>
    <rPh sb="0" eb="2">
      <t>ジュウタク</t>
    </rPh>
    <phoneticPr fontId="2"/>
  </si>
  <si>
    <t>住宅No.2 -101</t>
    <rPh sb="0" eb="2">
      <t>ジュウタク</t>
    </rPh>
    <phoneticPr fontId="2"/>
  </si>
  <si>
    <t>住宅No.3 -101</t>
    <rPh sb="0" eb="2">
      <t>ジュウタク</t>
    </rPh>
    <phoneticPr fontId="2"/>
  </si>
  <si>
    <t>過去-101</t>
    <rPh sb="0" eb="2">
      <t>カコ</t>
    </rPh>
    <phoneticPr fontId="2"/>
  </si>
  <si>
    <t>住宅No.1 -102</t>
    <rPh sb="0" eb="2">
      <t>ジュウタク</t>
    </rPh>
    <phoneticPr fontId="2"/>
  </si>
  <si>
    <t>住宅No.2 -102</t>
    <rPh sb="0" eb="2">
      <t>ジュウタク</t>
    </rPh>
    <phoneticPr fontId="2"/>
  </si>
  <si>
    <t>住宅No.3 -102</t>
    <rPh sb="0" eb="2">
      <t>ジュウタク</t>
    </rPh>
    <phoneticPr fontId="2"/>
  </si>
  <si>
    <t>過去-102</t>
    <rPh sb="0" eb="2">
      <t>カコ</t>
    </rPh>
    <phoneticPr fontId="2"/>
  </si>
  <si>
    <t>住宅No.1 -103</t>
    <rPh sb="0" eb="2">
      <t>ジュウタク</t>
    </rPh>
    <phoneticPr fontId="2"/>
  </si>
  <si>
    <t>住宅No.2 -103</t>
    <rPh sb="0" eb="2">
      <t>ジュウタク</t>
    </rPh>
    <phoneticPr fontId="2"/>
  </si>
  <si>
    <t>住宅No.3 -103</t>
    <rPh sb="0" eb="2">
      <t>ジュウタク</t>
    </rPh>
    <phoneticPr fontId="2"/>
  </si>
  <si>
    <t>過去-103</t>
    <rPh sb="0" eb="2">
      <t>カコ</t>
    </rPh>
    <phoneticPr fontId="2"/>
  </si>
  <si>
    <t>住宅No.1 -104</t>
    <rPh sb="0" eb="2">
      <t>ジュウタク</t>
    </rPh>
    <phoneticPr fontId="2"/>
  </si>
  <si>
    <t>住宅No.2 -104</t>
    <rPh sb="0" eb="2">
      <t>ジュウタク</t>
    </rPh>
    <phoneticPr fontId="2"/>
  </si>
  <si>
    <t>住宅No.3 -104</t>
    <rPh sb="0" eb="2">
      <t>ジュウタク</t>
    </rPh>
    <phoneticPr fontId="2"/>
  </si>
  <si>
    <t>過去-104</t>
    <rPh sb="0" eb="2">
      <t>カコ</t>
    </rPh>
    <phoneticPr fontId="2"/>
  </si>
  <si>
    <t>住宅No.1 -105</t>
    <rPh sb="0" eb="2">
      <t>ジュウタク</t>
    </rPh>
    <phoneticPr fontId="2"/>
  </si>
  <si>
    <t>住宅No.2 -105</t>
    <rPh sb="0" eb="2">
      <t>ジュウタク</t>
    </rPh>
    <phoneticPr fontId="2"/>
  </si>
  <si>
    <t>住宅No.3 -105</t>
    <rPh sb="0" eb="2">
      <t>ジュウタク</t>
    </rPh>
    <phoneticPr fontId="2"/>
  </si>
  <si>
    <t>過去-105</t>
    <rPh sb="0" eb="2">
      <t>カコ</t>
    </rPh>
    <phoneticPr fontId="2"/>
  </si>
  <si>
    <t>住宅No.1 -106</t>
    <rPh sb="0" eb="2">
      <t>ジュウタク</t>
    </rPh>
    <phoneticPr fontId="2"/>
  </si>
  <si>
    <t>住宅No.2 -106</t>
    <rPh sb="0" eb="2">
      <t>ジュウタク</t>
    </rPh>
    <phoneticPr fontId="2"/>
  </si>
  <si>
    <t>住宅No.3 -106</t>
    <rPh sb="0" eb="2">
      <t>ジュウタク</t>
    </rPh>
    <phoneticPr fontId="2"/>
  </si>
  <si>
    <t>過去-106</t>
    <rPh sb="0" eb="2">
      <t>カコ</t>
    </rPh>
    <phoneticPr fontId="2"/>
  </si>
  <si>
    <t>住宅No.1 -107</t>
    <rPh sb="0" eb="2">
      <t>ジュウタク</t>
    </rPh>
    <phoneticPr fontId="2"/>
  </si>
  <si>
    <t>住宅No.2 -107</t>
    <rPh sb="0" eb="2">
      <t>ジュウタク</t>
    </rPh>
    <phoneticPr fontId="2"/>
  </si>
  <si>
    <t>住宅No.3 -107</t>
    <rPh sb="0" eb="2">
      <t>ジュウタク</t>
    </rPh>
    <phoneticPr fontId="2"/>
  </si>
  <si>
    <t>過去-107</t>
    <rPh sb="0" eb="2">
      <t>カコ</t>
    </rPh>
    <phoneticPr fontId="2"/>
  </si>
  <si>
    <t>住宅No.1 -108</t>
    <rPh sb="0" eb="2">
      <t>ジュウタク</t>
    </rPh>
    <phoneticPr fontId="2"/>
  </si>
  <si>
    <t>住宅No.2 -108</t>
    <rPh sb="0" eb="2">
      <t>ジュウタク</t>
    </rPh>
    <phoneticPr fontId="2"/>
  </si>
  <si>
    <t>住宅No.3 -108</t>
    <rPh sb="0" eb="2">
      <t>ジュウタク</t>
    </rPh>
    <phoneticPr fontId="2"/>
  </si>
  <si>
    <t>過去-108</t>
    <rPh sb="0" eb="2">
      <t>カコ</t>
    </rPh>
    <phoneticPr fontId="2"/>
  </si>
  <si>
    <t>住宅No.1 -109</t>
    <rPh sb="0" eb="2">
      <t>ジュウタク</t>
    </rPh>
    <phoneticPr fontId="2"/>
  </si>
  <si>
    <t>住宅No.2 -109</t>
    <rPh sb="0" eb="2">
      <t>ジュウタク</t>
    </rPh>
    <phoneticPr fontId="2"/>
  </si>
  <si>
    <t>住宅No.3 -109</t>
    <rPh sb="0" eb="2">
      <t>ジュウタク</t>
    </rPh>
    <phoneticPr fontId="2"/>
  </si>
  <si>
    <t>過去-109</t>
    <rPh sb="0" eb="2">
      <t>カコ</t>
    </rPh>
    <phoneticPr fontId="2"/>
  </si>
  <si>
    <t>住宅No.1 -110</t>
    <rPh sb="0" eb="2">
      <t>ジュウタク</t>
    </rPh>
    <phoneticPr fontId="2"/>
  </si>
  <si>
    <t>住宅No.2 -110</t>
    <rPh sb="0" eb="2">
      <t>ジュウタク</t>
    </rPh>
    <phoneticPr fontId="2"/>
  </si>
  <si>
    <t>住宅No.3 -110</t>
    <rPh sb="0" eb="2">
      <t>ジュウタク</t>
    </rPh>
    <phoneticPr fontId="2"/>
  </si>
  <si>
    <t>過去-110</t>
    <rPh sb="0" eb="2">
      <t>カコ</t>
    </rPh>
    <phoneticPr fontId="2"/>
  </si>
  <si>
    <t>住宅No.1 -111</t>
    <rPh sb="0" eb="2">
      <t>ジュウタク</t>
    </rPh>
    <phoneticPr fontId="2"/>
  </si>
  <si>
    <t>住宅No.2 -111</t>
    <rPh sb="0" eb="2">
      <t>ジュウタク</t>
    </rPh>
    <phoneticPr fontId="2"/>
  </si>
  <si>
    <t>住宅No.3 -111</t>
    <rPh sb="0" eb="2">
      <t>ジュウタク</t>
    </rPh>
    <phoneticPr fontId="2"/>
  </si>
  <si>
    <t>過去-111</t>
    <rPh sb="0" eb="2">
      <t>カコ</t>
    </rPh>
    <phoneticPr fontId="2"/>
  </si>
  <si>
    <t>住宅No.1 -112</t>
    <rPh sb="0" eb="2">
      <t>ジュウタク</t>
    </rPh>
    <phoneticPr fontId="2"/>
  </si>
  <si>
    <t>住宅No.2 -112</t>
    <rPh sb="0" eb="2">
      <t>ジュウタク</t>
    </rPh>
    <phoneticPr fontId="2"/>
  </si>
  <si>
    <t>住宅No.3 -112</t>
    <rPh sb="0" eb="2">
      <t>ジュウタク</t>
    </rPh>
    <phoneticPr fontId="2"/>
  </si>
  <si>
    <t>過去-112</t>
    <rPh sb="0" eb="2">
      <t>カコ</t>
    </rPh>
    <phoneticPr fontId="2"/>
  </si>
  <si>
    <t>住宅No.1 -113</t>
    <rPh sb="0" eb="2">
      <t>ジュウタク</t>
    </rPh>
    <phoneticPr fontId="2"/>
  </si>
  <si>
    <t>住宅No.2 -113</t>
    <rPh sb="0" eb="2">
      <t>ジュウタク</t>
    </rPh>
    <phoneticPr fontId="2"/>
  </si>
  <si>
    <t>住宅No.3 -113</t>
    <rPh sb="0" eb="2">
      <t>ジュウタク</t>
    </rPh>
    <phoneticPr fontId="2"/>
  </si>
  <si>
    <t>過去-113</t>
    <rPh sb="0" eb="2">
      <t>カコ</t>
    </rPh>
    <phoneticPr fontId="2"/>
  </si>
  <si>
    <t>住宅No.1 -114</t>
    <rPh sb="0" eb="2">
      <t>ジュウタク</t>
    </rPh>
    <phoneticPr fontId="2"/>
  </si>
  <si>
    <t>住宅No.2 -114</t>
    <rPh sb="0" eb="2">
      <t>ジュウタク</t>
    </rPh>
    <phoneticPr fontId="2"/>
  </si>
  <si>
    <t>住宅No.3 -114</t>
    <rPh sb="0" eb="2">
      <t>ジュウタク</t>
    </rPh>
    <phoneticPr fontId="2"/>
  </si>
  <si>
    <t>過去-114</t>
    <rPh sb="0" eb="2">
      <t>カコ</t>
    </rPh>
    <phoneticPr fontId="2"/>
  </si>
  <si>
    <t>住宅No.1 -115</t>
    <rPh sb="0" eb="2">
      <t>ジュウタク</t>
    </rPh>
    <phoneticPr fontId="2"/>
  </si>
  <si>
    <t>住宅No.2 -115</t>
    <rPh sb="0" eb="2">
      <t>ジュウタク</t>
    </rPh>
    <phoneticPr fontId="2"/>
  </si>
  <si>
    <t>住宅No.3 -115</t>
    <rPh sb="0" eb="2">
      <t>ジュウタク</t>
    </rPh>
    <phoneticPr fontId="2"/>
  </si>
  <si>
    <t>過去-115</t>
    <rPh sb="0" eb="2">
      <t>カコ</t>
    </rPh>
    <phoneticPr fontId="2"/>
  </si>
  <si>
    <t>住宅No.1 -116</t>
    <rPh sb="0" eb="2">
      <t>ジュウタク</t>
    </rPh>
    <phoneticPr fontId="2"/>
  </si>
  <si>
    <t>住宅No.2 -116</t>
    <rPh sb="0" eb="2">
      <t>ジュウタク</t>
    </rPh>
    <phoneticPr fontId="2"/>
  </si>
  <si>
    <t>住宅No.3 -116</t>
    <rPh sb="0" eb="2">
      <t>ジュウタク</t>
    </rPh>
    <phoneticPr fontId="2"/>
  </si>
  <si>
    <t>過去-116</t>
    <rPh sb="0" eb="2">
      <t>カコ</t>
    </rPh>
    <phoneticPr fontId="2"/>
  </si>
  <si>
    <t>住宅No.1 -117</t>
    <rPh sb="0" eb="2">
      <t>ジュウタク</t>
    </rPh>
    <phoneticPr fontId="2"/>
  </si>
  <si>
    <t>住宅No.2 -117</t>
    <rPh sb="0" eb="2">
      <t>ジュウタク</t>
    </rPh>
    <phoneticPr fontId="2"/>
  </si>
  <si>
    <t>住宅No.3 -117</t>
    <rPh sb="0" eb="2">
      <t>ジュウタク</t>
    </rPh>
    <phoneticPr fontId="2"/>
  </si>
  <si>
    <t>過去-117</t>
    <rPh sb="0" eb="2">
      <t>カコ</t>
    </rPh>
    <phoneticPr fontId="2"/>
  </si>
  <si>
    <t>住宅No.1 -118</t>
    <rPh sb="0" eb="2">
      <t>ジュウタク</t>
    </rPh>
    <phoneticPr fontId="2"/>
  </si>
  <si>
    <t>住宅No.2 -118</t>
    <rPh sb="0" eb="2">
      <t>ジュウタク</t>
    </rPh>
    <phoneticPr fontId="2"/>
  </si>
  <si>
    <t>住宅No.3 -118</t>
    <rPh sb="0" eb="2">
      <t>ジュウタク</t>
    </rPh>
    <phoneticPr fontId="2"/>
  </si>
  <si>
    <t>過去-118</t>
    <rPh sb="0" eb="2">
      <t>カコ</t>
    </rPh>
    <phoneticPr fontId="2"/>
  </si>
  <si>
    <t>住宅No.1 -119</t>
    <rPh sb="0" eb="2">
      <t>ジュウタク</t>
    </rPh>
    <phoneticPr fontId="2"/>
  </si>
  <si>
    <t>住宅No.2 -119</t>
    <rPh sb="0" eb="2">
      <t>ジュウタク</t>
    </rPh>
    <phoneticPr fontId="2"/>
  </si>
  <si>
    <t>住宅No.3 -119</t>
    <rPh sb="0" eb="2">
      <t>ジュウタク</t>
    </rPh>
    <phoneticPr fontId="2"/>
  </si>
  <si>
    <t>過去-119</t>
    <rPh sb="0" eb="2">
      <t>カコ</t>
    </rPh>
    <phoneticPr fontId="2"/>
  </si>
  <si>
    <t>住宅No.1 -120</t>
    <rPh sb="0" eb="2">
      <t>ジュウタク</t>
    </rPh>
    <phoneticPr fontId="2"/>
  </si>
  <si>
    <t>住宅No.2 -120</t>
    <rPh sb="0" eb="2">
      <t>ジュウタク</t>
    </rPh>
    <phoneticPr fontId="2"/>
  </si>
  <si>
    <t>住宅No.3 -120</t>
    <rPh sb="0" eb="2">
      <t>ジュウタク</t>
    </rPh>
    <phoneticPr fontId="2"/>
  </si>
  <si>
    <t>過去-120</t>
    <rPh sb="0" eb="2">
      <t>カコ</t>
    </rPh>
    <phoneticPr fontId="2"/>
  </si>
  <si>
    <t>住宅No.1 -121</t>
    <rPh sb="0" eb="2">
      <t>ジュウタク</t>
    </rPh>
    <phoneticPr fontId="2"/>
  </si>
  <si>
    <t>住宅No.2 -121</t>
    <rPh sb="0" eb="2">
      <t>ジュウタク</t>
    </rPh>
    <phoneticPr fontId="2"/>
  </si>
  <si>
    <t>住宅No.3 -121</t>
    <rPh sb="0" eb="2">
      <t>ジュウタク</t>
    </rPh>
    <phoneticPr fontId="2"/>
  </si>
  <si>
    <t>過去-121</t>
    <rPh sb="0" eb="2">
      <t>カコ</t>
    </rPh>
    <phoneticPr fontId="2"/>
  </si>
  <si>
    <t>住宅No.1 -122</t>
    <rPh sb="0" eb="2">
      <t>ジュウタク</t>
    </rPh>
    <phoneticPr fontId="2"/>
  </si>
  <si>
    <t>住宅No.2 -122</t>
    <rPh sb="0" eb="2">
      <t>ジュウタク</t>
    </rPh>
    <phoneticPr fontId="2"/>
  </si>
  <si>
    <t>住宅No.3 -122</t>
    <rPh sb="0" eb="2">
      <t>ジュウタク</t>
    </rPh>
    <phoneticPr fontId="2"/>
  </si>
  <si>
    <t>過去-122</t>
    <rPh sb="0" eb="2">
      <t>カコ</t>
    </rPh>
    <phoneticPr fontId="2"/>
  </si>
  <si>
    <t>住宅No.1 -123</t>
    <rPh sb="0" eb="2">
      <t>ジュウタク</t>
    </rPh>
    <phoneticPr fontId="2"/>
  </si>
  <si>
    <t>住宅No.2 -123</t>
    <rPh sb="0" eb="2">
      <t>ジュウタク</t>
    </rPh>
    <phoneticPr fontId="2"/>
  </si>
  <si>
    <t>住宅No.3 -123</t>
    <rPh sb="0" eb="2">
      <t>ジュウタク</t>
    </rPh>
    <phoneticPr fontId="2"/>
  </si>
  <si>
    <t>過去-123</t>
    <rPh sb="0" eb="2">
      <t>カコ</t>
    </rPh>
    <phoneticPr fontId="2"/>
  </si>
  <si>
    <t>住宅No.1 -124</t>
    <rPh sb="0" eb="2">
      <t>ジュウタク</t>
    </rPh>
    <phoneticPr fontId="2"/>
  </si>
  <si>
    <t>住宅No.2 -124</t>
    <rPh sb="0" eb="2">
      <t>ジュウタク</t>
    </rPh>
    <phoneticPr fontId="2"/>
  </si>
  <si>
    <t>住宅No.3 -124</t>
    <rPh sb="0" eb="2">
      <t>ジュウタク</t>
    </rPh>
    <phoneticPr fontId="2"/>
  </si>
  <si>
    <t>過去-124</t>
    <rPh sb="0" eb="2">
      <t>カコ</t>
    </rPh>
    <phoneticPr fontId="2"/>
  </si>
  <si>
    <t>住宅No.1 -125</t>
    <rPh sb="0" eb="2">
      <t>ジュウタク</t>
    </rPh>
    <phoneticPr fontId="2"/>
  </si>
  <si>
    <t>住宅No.2 -125</t>
    <rPh sb="0" eb="2">
      <t>ジュウタク</t>
    </rPh>
    <phoneticPr fontId="2"/>
  </si>
  <si>
    <t>住宅No.3 -125</t>
    <rPh sb="0" eb="2">
      <t>ジュウタク</t>
    </rPh>
    <phoneticPr fontId="2"/>
  </si>
  <si>
    <t>過去-125</t>
    <rPh sb="0" eb="2">
      <t>カコ</t>
    </rPh>
    <phoneticPr fontId="2"/>
  </si>
  <si>
    <t>住宅No.1 -126</t>
    <rPh sb="0" eb="2">
      <t>ジュウタク</t>
    </rPh>
    <phoneticPr fontId="2"/>
  </si>
  <si>
    <t>住宅No.2 -126</t>
    <rPh sb="0" eb="2">
      <t>ジュウタク</t>
    </rPh>
    <phoneticPr fontId="2"/>
  </si>
  <si>
    <t>住宅No.3 -126</t>
    <rPh sb="0" eb="2">
      <t>ジュウタク</t>
    </rPh>
    <phoneticPr fontId="2"/>
  </si>
  <si>
    <t>過去-126</t>
    <rPh sb="0" eb="2">
      <t>カコ</t>
    </rPh>
    <phoneticPr fontId="2"/>
  </si>
  <si>
    <t>住宅No.1 -127</t>
    <rPh sb="0" eb="2">
      <t>ジュウタク</t>
    </rPh>
    <phoneticPr fontId="2"/>
  </si>
  <si>
    <t>住宅No.2 -127</t>
    <rPh sb="0" eb="2">
      <t>ジュウタク</t>
    </rPh>
    <phoneticPr fontId="2"/>
  </si>
  <si>
    <t>住宅No.3 -127</t>
    <rPh sb="0" eb="2">
      <t>ジュウタク</t>
    </rPh>
    <phoneticPr fontId="2"/>
  </si>
  <si>
    <t>過去-127</t>
    <rPh sb="0" eb="2">
      <t>カコ</t>
    </rPh>
    <phoneticPr fontId="2"/>
  </si>
  <si>
    <t>住宅No.1 -128</t>
    <rPh sb="0" eb="2">
      <t>ジュウタク</t>
    </rPh>
    <phoneticPr fontId="2"/>
  </si>
  <si>
    <t>住宅No.2 -128</t>
    <rPh sb="0" eb="2">
      <t>ジュウタク</t>
    </rPh>
    <phoneticPr fontId="2"/>
  </si>
  <si>
    <t>住宅No.3 -128</t>
    <rPh sb="0" eb="2">
      <t>ジュウタク</t>
    </rPh>
    <phoneticPr fontId="2"/>
  </si>
  <si>
    <t>過去-128</t>
    <rPh sb="0" eb="2">
      <t>カコ</t>
    </rPh>
    <phoneticPr fontId="2"/>
  </si>
  <si>
    <t>住宅No.1 -129</t>
    <rPh sb="0" eb="2">
      <t>ジュウタク</t>
    </rPh>
    <phoneticPr fontId="2"/>
  </si>
  <si>
    <t>住宅No.2 -129</t>
    <rPh sb="0" eb="2">
      <t>ジュウタク</t>
    </rPh>
    <phoneticPr fontId="2"/>
  </si>
  <si>
    <t>住宅No.3 -129</t>
    <rPh sb="0" eb="2">
      <t>ジュウタク</t>
    </rPh>
    <phoneticPr fontId="2"/>
  </si>
  <si>
    <t>過去-129</t>
    <rPh sb="0" eb="2">
      <t>カコ</t>
    </rPh>
    <phoneticPr fontId="2"/>
  </si>
  <si>
    <t>住宅No.1 -130</t>
    <rPh sb="0" eb="2">
      <t>ジュウタク</t>
    </rPh>
    <phoneticPr fontId="2"/>
  </si>
  <si>
    <t>住宅No.2 -130</t>
    <rPh sb="0" eb="2">
      <t>ジュウタク</t>
    </rPh>
    <phoneticPr fontId="2"/>
  </si>
  <si>
    <t>住宅No.3 -130</t>
    <rPh sb="0" eb="2">
      <t>ジュウタク</t>
    </rPh>
    <phoneticPr fontId="2"/>
  </si>
  <si>
    <t>過去-130</t>
    <rPh sb="0" eb="2">
      <t>カコ</t>
    </rPh>
    <phoneticPr fontId="2"/>
  </si>
  <si>
    <t>住宅No.1 -131</t>
    <rPh sb="0" eb="2">
      <t>ジュウタク</t>
    </rPh>
    <phoneticPr fontId="2"/>
  </si>
  <si>
    <t>住宅No.2 -131</t>
    <rPh sb="0" eb="2">
      <t>ジュウタク</t>
    </rPh>
    <phoneticPr fontId="2"/>
  </si>
  <si>
    <t>住宅No.3 -131</t>
    <rPh sb="0" eb="2">
      <t>ジュウタク</t>
    </rPh>
    <phoneticPr fontId="2"/>
  </si>
  <si>
    <t>過去-131</t>
    <rPh sb="0" eb="2">
      <t>カコ</t>
    </rPh>
    <phoneticPr fontId="2"/>
  </si>
  <si>
    <t>住宅No.1 -132</t>
    <rPh sb="0" eb="2">
      <t>ジュウタク</t>
    </rPh>
    <phoneticPr fontId="2"/>
  </si>
  <si>
    <t>住宅No.2 -132</t>
    <rPh sb="0" eb="2">
      <t>ジュウタク</t>
    </rPh>
    <phoneticPr fontId="2"/>
  </si>
  <si>
    <t>住宅No.3 -132</t>
    <rPh sb="0" eb="2">
      <t>ジュウタク</t>
    </rPh>
    <phoneticPr fontId="2"/>
  </si>
  <si>
    <t>過去-132</t>
    <rPh sb="0" eb="2">
      <t>カコ</t>
    </rPh>
    <phoneticPr fontId="2"/>
  </si>
  <si>
    <t>住宅No.1 -133</t>
    <rPh sb="0" eb="2">
      <t>ジュウタク</t>
    </rPh>
    <phoneticPr fontId="2"/>
  </si>
  <si>
    <t>住宅No.2 -133</t>
    <rPh sb="0" eb="2">
      <t>ジュウタク</t>
    </rPh>
    <phoneticPr fontId="2"/>
  </si>
  <si>
    <t>住宅No.3 -133</t>
    <rPh sb="0" eb="2">
      <t>ジュウタク</t>
    </rPh>
    <phoneticPr fontId="2"/>
  </si>
  <si>
    <t>過去-133</t>
    <rPh sb="0" eb="2">
      <t>カコ</t>
    </rPh>
    <phoneticPr fontId="2"/>
  </si>
  <si>
    <t>住宅No.1 -134</t>
    <rPh sb="0" eb="2">
      <t>ジュウタク</t>
    </rPh>
    <phoneticPr fontId="2"/>
  </si>
  <si>
    <t>住宅No.2 -134</t>
    <rPh sb="0" eb="2">
      <t>ジュウタク</t>
    </rPh>
    <phoneticPr fontId="2"/>
  </si>
  <si>
    <t>住宅No.3 -134</t>
    <rPh sb="0" eb="2">
      <t>ジュウタク</t>
    </rPh>
    <phoneticPr fontId="2"/>
  </si>
  <si>
    <t>過去-134</t>
    <rPh sb="0" eb="2">
      <t>カコ</t>
    </rPh>
    <phoneticPr fontId="2"/>
  </si>
  <si>
    <t>住宅No.1 -135</t>
    <rPh sb="0" eb="2">
      <t>ジュウタク</t>
    </rPh>
    <phoneticPr fontId="2"/>
  </si>
  <si>
    <t>住宅No.2 -135</t>
    <rPh sb="0" eb="2">
      <t>ジュウタク</t>
    </rPh>
    <phoneticPr fontId="2"/>
  </si>
  <si>
    <t>住宅No.3 -135</t>
    <rPh sb="0" eb="2">
      <t>ジュウタク</t>
    </rPh>
    <phoneticPr fontId="2"/>
  </si>
  <si>
    <t>過去-135</t>
    <rPh sb="0" eb="2">
      <t>カコ</t>
    </rPh>
    <phoneticPr fontId="2"/>
  </si>
  <si>
    <t>住宅No.1 -136</t>
    <rPh sb="0" eb="2">
      <t>ジュウタク</t>
    </rPh>
    <phoneticPr fontId="2"/>
  </si>
  <si>
    <t>住宅No.2 -136</t>
    <rPh sb="0" eb="2">
      <t>ジュウタク</t>
    </rPh>
    <phoneticPr fontId="2"/>
  </si>
  <si>
    <t>住宅No.3 -136</t>
    <rPh sb="0" eb="2">
      <t>ジュウタク</t>
    </rPh>
    <phoneticPr fontId="2"/>
  </si>
  <si>
    <t>過去-136</t>
    <rPh sb="0" eb="2">
      <t>カコ</t>
    </rPh>
    <phoneticPr fontId="2"/>
  </si>
  <si>
    <t>住宅No.1 -137</t>
    <rPh sb="0" eb="2">
      <t>ジュウタク</t>
    </rPh>
    <phoneticPr fontId="2"/>
  </si>
  <si>
    <t>住宅No.2 -137</t>
    <rPh sb="0" eb="2">
      <t>ジュウタク</t>
    </rPh>
    <phoneticPr fontId="2"/>
  </si>
  <si>
    <t>住宅No.3 -137</t>
    <rPh sb="0" eb="2">
      <t>ジュウタク</t>
    </rPh>
    <phoneticPr fontId="2"/>
  </si>
  <si>
    <t>過去-137</t>
    <rPh sb="0" eb="2">
      <t>カコ</t>
    </rPh>
    <phoneticPr fontId="2"/>
  </si>
  <si>
    <t>住宅No.1 -138</t>
    <rPh sb="0" eb="2">
      <t>ジュウタク</t>
    </rPh>
    <phoneticPr fontId="2"/>
  </si>
  <si>
    <t>住宅No.2 -138</t>
    <rPh sb="0" eb="2">
      <t>ジュウタク</t>
    </rPh>
    <phoneticPr fontId="2"/>
  </si>
  <si>
    <t>住宅No.3 -138</t>
    <rPh sb="0" eb="2">
      <t>ジュウタク</t>
    </rPh>
    <phoneticPr fontId="2"/>
  </si>
  <si>
    <t>過去-138</t>
    <rPh sb="0" eb="2">
      <t>カコ</t>
    </rPh>
    <phoneticPr fontId="2"/>
  </si>
  <si>
    <t>住宅No.1 -139</t>
    <rPh sb="0" eb="2">
      <t>ジュウタク</t>
    </rPh>
    <phoneticPr fontId="2"/>
  </si>
  <si>
    <t>住宅No.2 -139</t>
    <rPh sb="0" eb="2">
      <t>ジュウタク</t>
    </rPh>
    <phoneticPr fontId="2"/>
  </si>
  <si>
    <t>住宅No.3 -139</t>
    <rPh sb="0" eb="2">
      <t>ジュウタク</t>
    </rPh>
    <phoneticPr fontId="2"/>
  </si>
  <si>
    <t>過去-139</t>
    <rPh sb="0" eb="2">
      <t>カコ</t>
    </rPh>
    <phoneticPr fontId="2"/>
  </si>
  <si>
    <t>住宅No.1 -140</t>
    <rPh sb="0" eb="2">
      <t>ジュウタク</t>
    </rPh>
    <phoneticPr fontId="2"/>
  </si>
  <si>
    <t>住宅No.2 -140</t>
    <rPh sb="0" eb="2">
      <t>ジュウタク</t>
    </rPh>
    <phoneticPr fontId="2"/>
  </si>
  <si>
    <t>住宅No.3 -140</t>
    <rPh sb="0" eb="2">
      <t>ジュウタク</t>
    </rPh>
    <phoneticPr fontId="2"/>
  </si>
  <si>
    <t>過去-140</t>
    <rPh sb="0" eb="2">
      <t>カコ</t>
    </rPh>
    <phoneticPr fontId="2"/>
  </si>
  <si>
    <t>住宅No.1 -141</t>
    <rPh sb="0" eb="2">
      <t>ジュウタク</t>
    </rPh>
    <phoneticPr fontId="2"/>
  </si>
  <si>
    <t>住宅No.2 -141</t>
    <rPh sb="0" eb="2">
      <t>ジュウタク</t>
    </rPh>
    <phoneticPr fontId="2"/>
  </si>
  <si>
    <t>住宅No.3 -141</t>
    <rPh sb="0" eb="2">
      <t>ジュウタク</t>
    </rPh>
    <phoneticPr fontId="2"/>
  </si>
  <si>
    <t>過去-141</t>
    <rPh sb="0" eb="2">
      <t>カコ</t>
    </rPh>
    <phoneticPr fontId="2"/>
  </si>
  <si>
    <t>住宅No.1 -142</t>
    <rPh sb="0" eb="2">
      <t>ジュウタク</t>
    </rPh>
    <phoneticPr fontId="2"/>
  </si>
  <si>
    <t>住宅No.2 -142</t>
    <rPh sb="0" eb="2">
      <t>ジュウタク</t>
    </rPh>
    <phoneticPr fontId="2"/>
  </si>
  <si>
    <t>住宅No.3 -142</t>
    <rPh sb="0" eb="2">
      <t>ジュウタク</t>
    </rPh>
    <phoneticPr fontId="2"/>
  </si>
  <si>
    <t>過去-142</t>
    <rPh sb="0" eb="2">
      <t>カコ</t>
    </rPh>
    <phoneticPr fontId="2"/>
  </si>
  <si>
    <t>住宅No.1 -143</t>
    <rPh sb="0" eb="2">
      <t>ジュウタク</t>
    </rPh>
    <phoneticPr fontId="2"/>
  </si>
  <si>
    <t>住宅No.2 -143</t>
    <rPh sb="0" eb="2">
      <t>ジュウタク</t>
    </rPh>
    <phoneticPr fontId="2"/>
  </si>
  <si>
    <t>住宅No.3 -143</t>
    <rPh sb="0" eb="2">
      <t>ジュウタク</t>
    </rPh>
    <phoneticPr fontId="2"/>
  </si>
  <si>
    <t>過去-143</t>
    <rPh sb="0" eb="2">
      <t>カコ</t>
    </rPh>
    <phoneticPr fontId="2"/>
  </si>
  <si>
    <t>住宅No.1 -144</t>
    <rPh sb="0" eb="2">
      <t>ジュウタク</t>
    </rPh>
    <phoneticPr fontId="2"/>
  </si>
  <si>
    <t>住宅No.2 -144</t>
    <rPh sb="0" eb="2">
      <t>ジュウタク</t>
    </rPh>
    <phoneticPr fontId="2"/>
  </si>
  <si>
    <t>住宅No.3 -144</t>
    <rPh sb="0" eb="2">
      <t>ジュウタク</t>
    </rPh>
    <phoneticPr fontId="2"/>
  </si>
  <si>
    <t>過去-144</t>
    <rPh sb="0" eb="2">
      <t>カコ</t>
    </rPh>
    <phoneticPr fontId="2"/>
  </si>
  <si>
    <t>住宅No.1 -145</t>
    <rPh sb="0" eb="2">
      <t>ジュウタク</t>
    </rPh>
    <phoneticPr fontId="2"/>
  </si>
  <si>
    <t>住宅No.2 -145</t>
    <rPh sb="0" eb="2">
      <t>ジュウタク</t>
    </rPh>
    <phoneticPr fontId="2"/>
  </si>
  <si>
    <t>住宅No.3 -145</t>
    <rPh sb="0" eb="2">
      <t>ジュウタク</t>
    </rPh>
    <phoneticPr fontId="2"/>
  </si>
  <si>
    <t>過去-145</t>
    <rPh sb="0" eb="2">
      <t>カコ</t>
    </rPh>
    <phoneticPr fontId="2"/>
  </si>
  <si>
    <t>住宅No.1 -146</t>
    <rPh sb="0" eb="2">
      <t>ジュウタク</t>
    </rPh>
    <phoneticPr fontId="2"/>
  </si>
  <si>
    <t>住宅No.2 -146</t>
    <rPh sb="0" eb="2">
      <t>ジュウタク</t>
    </rPh>
    <phoneticPr fontId="2"/>
  </si>
  <si>
    <t>住宅No.3 -146</t>
    <rPh sb="0" eb="2">
      <t>ジュウタク</t>
    </rPh>
    <phoneticPr fontId="2"/>
  </si>
  <si>
    <t>過去-146</t>
    <rPh sb="0" eb="2">
      <t>カコ</t>
    </rPh>
    <phoneticPr fontId="2"/>
  </si>
  <si>
    <t>住宅No.1 -147</t>
    <rPh sb="0" eb="2">
      <t>ジュウタク</t>
    </rPh>
    <phoneticPr fontId="2"/>
  </si>
  <si>
    <t>住宅No.2 -147</t>
    <rPh sb="0" eb="2">
      <t>ジュウタク</t>
    </rPh>
    <phoneticPr fontId="2"/>
  </si>
  <si>
    <t>住宅No.3 -147</t>
    <rPh sb="0" eb="2">
      <t>ジュウタク</t>
    </rPh>
    <phoneticPr fontId="2"/>
  </si>
  <si>
    <t>過去-147</t>
    <rPh sb="0" eb="2">
      <t>カコ</t>
    </rPh>
    <phoneticPr fontId="2"/>
  </si>
  <si>
    <t>住宅No.1 -148</t>
    <rPh sb="0" eb="2">
      <t>ジュウタク</t>
    </rPh>
    <phoneticPr fontId="2"/>
  </si>
  <si>
    <t>住宅No.2 -148</t>
    <rPh sb="0" eb="2">
      <t>ジュウタク</t>
    </rPh>
    <phoneticPr fontId="2"/>
  </si>
  <si>
    <t>住宅No.3 -148</t>
    <rPh sb="0" eb="2">
      <t>ジュウタク</t>
    </rPh>
    <phoneticPr fontId="2"/>
  </si>
  <si>
    <t>過去-148</t>
    <rPh sb="0" eb="2">
      <t>カコ</t>
    </rPh>
    <phoneticPr fontId="2"/>
  </si>
  <si>
    <t>住宅No.1 -149</t>
    <rPh sb="0" eb="2">
      <t>ジュウタク</t>
    </rPh>
    <phoneticPr fontId="2"/>
  </si>
  <si>
    <t>住宅No.2 -149</t>
    <rPh sb="0" eb="2">
      <t>ジュウタク</t>
    </rPh>
    <phoneticPr fontId="2"/>
  </si>
  <si>
    <t>住宅No.3 -149</t>
    <rPh sb="0" eb="2">
      <t>ジュウタク</t>
    </rPh>
    <phoneticPr fontId="2"/>
  </si>
  <si>
    <t>過去-149</t>
    <rPh sb="0" eb="2">
      <t>カコ</t>
    </rPh>
    <phoneticPr fontId="2"/>
  </si>
  <si>
    <t>住宅No.1 -150</t>
    <rPh sb="0" eb="2">
      <t>ジュウタク</t>
    </rPh>
    <phoneticPr fontId="2"/>
  </si>
  <si>
    <t>住宅No.2 -150</t>
    <rPh sb="0" eb="2">
      <t>ジュウタク</t>
    </rPh>
    <phoneticPr fontId="2"/>
  </si>
  <si>
    <t>住宅No.3 -150</t>
    <rPh sb="0" eb="2">
      <t>ジュウタク</t>
    </rPh>
    <phoneticPr fontId="2"/>
  </si>
  <si>
    <t>過去-150</t>
    <rPh sb="0" eb="2">
      <t>カコ</t>
    </rPh>
    <phoneticPr fontId="2"/>
  </si>
  <si>
    <t>住宅No.1 -151</t>
    <rPh sb="0" eb="2">
      <t>ジュウタク</t>
    </rPh>
    <phoneticPr fontId="2"/>
  </si>
  <si>
    <t>住宅No.2 -151</t>
    <rPh sb="0" eb="2">
      <t>ジュウタク</t>
    </rPh>
    <phoneticPr fontId="2"/>
  </si>
  <si>
    <t>住宅No.3 -151</t>
    <rPh sb="0" eb="2">
      <t>ジュウタク</t>
    </rPh>
    <phoneticPr fontId="2"/>
  </si>
  <si>
    <t>過去-151</t>
    <rPh sb="0" eb="2">
      <t>カコ</t>
    </rPh>
    <phoneticPr fontId="2"/>
  </si>
  <si>
    <t>住宅No.1 -152</t>
    <rPh sb="0" eb="2">
      <t>ジュウタク</t>
    </rPh>
    <phoneticPr fontId="2"/>
  </si>
  <si>
    <t>住宅No.2 -152</t>
    <rPh sb="0" eb="2">
      <t>ジュウタク</t>
    </rPh>
    <phoneticPr fontId="2"/>
  </si>
  <si>
    <t>住宅No.3 -152</t>
    <rPh sb="0" eb="2">
      <t>ジュウタク</t>
    </rPh>
    <phoneticPr fontId="2"/>
  </si>
  <si>
    <t>過去-152</t>
    <rPh sb="0" eb="2">
      <t>カコ</t>
    </rPh>
    <phoneticPr fontId="2"/>
  </si>
  <si>
    <t>住宅No.1 -153</t>
    <rPh sb="0" eb="2">
      <t>ジュウタク</t>
    </rPh>
    <phoneticPr fontId="2"/>
  </si>
  <si>
    <t>住宅No.2 -153</t>
    <rPh sb="0" eb="2">
      <t>ジュウタク</t>
    </rPh>
    <phoneticPr fontId="2"/>
  </si>
  <si>
    <t>住宅No.3 -153</t>
    <rPh sb="0" eb="2">
      <t>ジュウタク</t>
    </rPh>
    <phoneticPr fontId="2"/>
  </si>
  <si>
    <t>過去-153</t>
    <rPh sb="0" eb="2">
      <t>カコ</t>
    </rPh>
    <phoneticPr fontId="2"/>
  </si>
  <si>
    <t>住宅No.1 -154</t>
    <rPh sb="0" eb="2">
      <t>ジュウタク</t>
    </rPh>
    <phoneticPr fontId="2"/>
  </si>
  <si>
    <t>住宅No.2 -154</t>
    <rPh sb="0" eb="2">
      <t>ジュウタク</t>
    </rPh>
    <phoneticPr fontId="2"/>
  </si>
  <si>
    <t>住宅No.3 -154</t>
    <rPh sb="0" eb="2">
      <t>ジュウタク</t>
    </rPh>
    <phoneticPr fontId="2"/>
  </si>
  <si>
    <t>過去-154</t>
    <rPh sb="0" eb="2">
      <t>カコ</t>
    </rPh>
    <phoneticPr fontId="2"/>
  </si>
  <si>
    <t>住宅No.1 -155</t>
    <rPh sb="0" eb="2">
      <t>ジュウタク</t>
    </rPh>
    <phoneticPr fontId="2"/>
  </si>
  <si>
    <t>住宅No.2 -155</t>
    <rPh sb="0" eb="2">
      <t>ジュウタク</t>
    </rPh>
    <phoneticPr fontId="2"/>
  </si>
  <si>
    <t>住宅No.3 -155</t>
    <rPh sb="0" eb="2">
      <t>ジュウタク</t>
    </rPh>
    <phoneticPr fontId="2"/>
  </si>
  <si>
    <t>過去-155</t>
    <rPh sb="0" eb="2">
      <t>カコ</t>
    </rPh>
    <phoneticPr fontId="2"/>
  </si>
  <si>
    <t>住宅No.1 -156</t>
    <rPh sb="0" eb="2">
      <t>ジュウタク</t>
    </rPh>
    <phoneticPr fontId="2"/>
  </si>
  <si>
    <t>住宅No.2 -156</t>
    <rPh sb="0" eb="2">
      <t>ジュウタク</t>
    </rPh>
    <phoneticPr fontId="2"/>
  </si>
  <si>
    <t>住宅No.3 -156</t>
    <rPh sb="0" eb="2">
      <t>ジュウタク</t>
    </rPh>
    <phoneticPr fontId="2"/>
  </si>
  <si>
    <t>過去-156</t>
    <rPh sb="0" eb="2">
      <t>カコ</t>
    </rPh>
    <phoneticPr fontId="2"/>
  </si>
  <si>
    <t>住宅No.1 -157</t>
    <rPh sb="0" eb="2">
      <t>ジュウタク</t>
    </rPh>
    <phoneticPr fontId="2"/>
  </si>
  <si>
    <t>住宅No.2 -157</t>
    <rPh sb="0" eb="2">
      <t>ジュウタク</t>
    </rPh>
    <phoneticPr fontId="2"/>
  </si>
  <si>
    <t>住宅No.3 -157</t>
    <rPh sb="0" eb="2">
      <t>ジュウタク</t>
    </rPh>
    <phoneticPr fontId="2"/>
  </si>
  <si>
    <t>過去-157</t>
    <rPh sb="0" eb="2">
      <t>カコ</t>
    </rPh>
    <phoneticPr fontId="2"/>
  </si>
  <si>
    <t>住宅No.1 -158</t>
    <rPh sb="0" eb="2">
      <t>ジュウタク</t>
    </rPh>
    <phoneticPr fontId="2"/>
  </si>
  <si>
    <t>住宅No.2 -158</t>
    <rPh sb="0" eb="2">
      <t>ジュウタク</t>
    </rPh>
    <phoneticPr fontId="2"/>
  </si>
  <si>
    <t>住宅No.3 -158</t>
    <rPh sb="0" eb="2">
      <t>ジュウタク</t>
    </rPh>
    <phoneticPr fontId="2"/>
  </si>
  <si>
    <t>過去-158</t>
    <rPh sb="0" eb="2">
      <t>カコ</t>
    </rPh>
    <phoneticPr fontId="2"/>
  </si>
  <si>
    <t>住宅No.1 -159</t>
    <rPh sb="0" eb="2">
      <t>ジュウタク</t>
    </rPh>
    <phoneticPr fontId="2"/>
  </si>
  <si>
    <t>住宅No.2 -159</t>
    <rPh sb="0" eb="2">
      <t>ジュウタク</t>
    </rPh>
    <phoneticPr fontId="2"/>
  </si>
  <si>
    <t>住宅No.3 -159</t>
    <rPh sb="0" eb="2">
      <t>ジュウタク</t>
    </rPh>
    <phoneticPr fontId="2"/>
  </si>
  <si>
    <t>過去-159</t>
    <rPh sb="0" eb="2">
      <t>カコ</t>
    </rPh>
    <phoneticPr fontId="2"/>
  </si>
  <si>
    <t>住宅No.1 -160</t>
    <rPh sb="0" eb="2">
      <t>ジュウタク</t>
    </rPh>
    <phoneticPr fontId="2"/>
  </si>
  <si>
    <t>住宅No.2 -160</t>
    <rPh sb="0" eb="2">
      <t>ジュウタク</t>
    </rPh>
    <phoneticPr fontId="2"/>
  </si>
  <si>
    <t>住宅No.3 -160</t>
    <rPh sb="0" eb="2">
      <t>ジュウタク</t>
    </rPh>
    <phoneticPr fontId="2"/>
  </si>
  <si>
    <t>過去-160</t>
    <rPh sb="0" eb="2">
      <t>カコ</t>
    </rPh>
    <phoneticPr fontId="2"/>
  </si>
  <si>
    <t>住宅No.1 -161</t>
    <rPh sb="0" eb="2">
      <t>ジュウタク</t>
    </rPh>
    <phoneticPr fontId="2"/>
  </si>
  <si>
    <t>住宅No.2 -161</t>
    <rPh sb="0" eb="2">
      <t>ジュウタク</t>
    </rPh>
    <phoneticPr fontId="2"/>
  </si>
  <si>
    <t>住宅No.3 -161</t>
    <rPh sb="0" eb="2">
      <t>ジュウタク</t>
    </rPh>
    <phoneticPr fontId="2"/>
  </si>
  <si>
    <t>過去-161</t>
    <rPh sb="0" eb="2">
      <t>カコ</t>
    </rPh>
    <phoneticPr fontId="2"/>
  </si>
  <si>
    <t>住宅No.1 -162</t>
    <rPh sb="0" eb="2">
      <t>ジュウタク</t>
    </rPh>
    <phoneticPr fontId="2"/>
  </si>
  <si>
    <t>住宅No.2 -162</t>
    <rPh sb="0" eb="2">
      <t>ジュウタク</t>
    </rPh>
    <phoneticPr fontId="2"/>
  </si>
  <si>
    <t>住宅No.3 -162</t>
    <rPh sb="0" eb="2">
      <t>ジュウタク</t>
    </rPh>
    <phoneticPr fontId="2"/>
  </si>
  <si>
    <t>過去-162</t>
    <rPh sb="0" eb="2">
      <t>カコ</t>
    </rPh>
    <phoneticPr fontId="2"/>
  </si>
  <si>
    <t>住宅No.1 -163</t>
    <rPh sb="0" eb="2">
      <t>ジュウタク</t>
    </rPh>
    <phoneticPr fontId="2"/>
  </si>
  <si>
    <t>住宅No.2 -163</t>
    <rPh sb="0" eb="2">
      <t>ジュウタク</t>
    </rPh>
    <phoneticPr fontId="2"/>
  </si>
  <si>
    <t>住宅No.3 -163</t>
    <rPh sb="0" eb="2">
      <t>ジュウタク</t>
    </rPh>
    <phoneticPr fontId="2"/>
  </si>
  <si>
    <t>過去-163</t>
    <rPh sb="0" eb="2">
      <t>カコ</t>
    </rPh>
    <phoneticPr fontId="2"/>
  </si>
  <si>
    <t>住宅No.1 -164</t>
    <rPh sb="0" eb="2">
      <t>ジュウタク</t>
    </rPh>
    <phoneticPr fontId="2"/>
  </si>
  <si>
    <t>住宅No.2 -164</t>
    <rPh sb="0" eb="2">
      <t>ジュウタク</t>
    </rPh>
    <phoneticPr fontId="2"/>
  </si>
  <si>
    <t>住宅No.3 -164</t>
    <rPh sb="0" eb="2">
      <t>ジュウタク</t>
    </rPh>
    <phoneticPr fontId="2"/>
  </si>
  <si>
    <t>過去-164</t>
    <rPh sb="0" eb="2">
      <t>カコ</t>
    </rPh>
    <phoneticPr fontId="2"/>
  </si>
  <si>
    <t>住宅No.1 -165</t>
    <rPh sb="0" eb="2">
      <t>ジュウタク</t>
    </rPh>
    <phoneticPr fontId="2"/>
  </si>
  <si>
    <t>住宅No.2 -165</t>
    <rPh sb="0" eb="2">
      <t>ジュウタク</t>
    </rPh>
    <phoneticPr fontId="2"/>
  </si>
  <si>
    <t>住宅No.3 -165</t>
    <rPh sb="0" eb="2">
      <t>ジュウタク</t>
    </rPh>
    <phoneticPr fontId="2"/>
  </si>
  <si>
    <t>過去-165</t>
    <rPh sb="0" eb="2">
      <t>カコ</t>
    </rPh>
    <phoneticPr fontId="2"/>
  </si>
  <si>
    <t>住宅No.1 -166</t>
    <rPh sb="0" eb="2">
      <t>ジュウタク</t>
    </rPh>
    <phoneticPr fontId="2"/>
  </si>
  <si>
    <t>住宅No.2 -166</t>
    <rPh sb="0" eb="2">
      <t>ジュウタク</t>
    </rPh>
    <phoneticPr fontId="2"/>
  </si>
  <si>
    <t>住宅No.3 -166</t>
    <rPh sb="0" eb="2">
      <t>ジュウタク</t>
    </rPh>
    <phoneticPr fontId="2"/>
  </si>
  <si>
    <t>過去-166</t>
    <rPh sb="0" eb="2">
      <t>カコ</t>
    </rPh>
    <phoneticPr fontId="2"/>
  </si>
  <si>
    <t>住宅No.1 -167</t>
    <rPh sb="0" eb="2">
      <t>ジュウタク</t>
    </rPh>
    <phoneticPr fontId="2"/>
  </si>
  <si>
    <t>住宅No.2 -167</t>
    <rPh sb="0" eb="2">
      <t>ジュウタク</t>
    </rPh>
    <phoneticPr fontId="2"/>
  </si>
  <si>
    <t>住宅No.3 -167</t>
    <rPh sb="0" eb="2">
      <t>ジュウタク</t>
    </rPh>
    <phoneticPr fontId="2"/>
  </si>
  <si>
    <t>過去-167</t>
    <rPh sb="0" eb="2">
      <t>カコ</t>
    </rPh>
    <phoneticPr fontId="2"/>
  </si>
  <si>
    <t>住宅No.1 -168</t>
    <rPh sb="0" eb="2">
      <t>ジュウタク</t>
    </rPh>
    <phoneticPr fontId="2"/>
  </si>
  <si>
    <t>住宅No.2 -168</t>
    <rPh sb="0" eb="2">
      <t>ジュウタク</t>
    </rPh>
    <phoneticPr fontId="2"/>
  </si>
  <si>
    <t>住宅No.3 -168</t>
    <rPh sb="0" eb="2">
      <t>ジュウタク</t>
    </rPh>
    <phoneticPr fontId="2"/>
  </si>
  <si>
    <t>過去-168</t>
    <rPh sb="0" eb="2">
      <t>カコ</t>
    </rPh>
    <phoneticPr fontId="2"/>
  </si>
  <si>
    <t>住宅No.1 -169</t>
    <rPh sb="0" eb="2">
      <t>ジュウタク</t>
    </rPh>
    <phoneticPr fontId="2"/>
  </si>
  <si>
    <t>住宅No.2 -169</t>
    <rPh sb="0" eb="2">
      <t>ジュウタク</t>
    </rPh>
    <phoneticPr fontId="2"/>
  </si>
  <si>
    <t>住宅No.3 -169</t>
    <rPh sb="0" eb="2">
      <t>ジュウタク</t>
    </rPh>
    <phoneticPr fontId="2"/>
  </si>
  <si>
    <t>過去-169</t>
    <rPh sb="0" eb="2">
      <t>カコ</t>
    </rPh>
    <phoneticPr fontId="2"/>
  </si>
  <si>
    <t>住宅No.1 -170</t>
    <rPh sb="0" eb="2">
      <t>ジュウタク</t>
    </rPh>
    <phoneticPr fontId="2"/>
  </si>
  <si>
    <t>住宅No.2 -170</t>
    <rPh sb="0" eb="2">
      <t>ジュウタク</t>
    </rPh>
    <phoneticPr fontId="2"/>
  </si>
  <si>
    <t>住宅No.3 -170</t>
    <rPh sb="0" eb="2">
      <t>ジュウタク</t>
    </rPh>
    <phoneticPr fontId="2"/>
  </si>
  <si>
    <t>過去-170</t>
    <rPh sb="0" eb="2">
      <t>カコ</t>
    </rPh>
    <phoneticPr fontId="2"/>
  </si>
  <si>
    <t>住宅No.1 -171</t>
    <rPh sb="0" eb="2">
      <t>ジュウタク</t>
    </rPh>
    <phoneticPr fontId="2"/>
  </si>
  <si>
    <t>住宅No.2 -171</t>
    <rPh sb="0" eb="2">
      <t>ジュウタク</t>
    </rPh>
    <phoneticPr fontId="2"/>
  </si>
  <si>
    <t>住宅No.3 -171</t>
    <rPh sb="0" eb="2">
      <t>ジュウタク</t>
    </rPh>
    <phoneticPr fontId="2"/>
  </si>
  <si>
    <t>過去-171</t>
    <rPh sb="0" eb="2">
      <t>カコ</t>
    </rPh>
    <phoneticPr fontId="2"/>
  </si>
  <si>
    <t>住宅No.1 -172</t>
    <rPh sb="0" eb="2">
      <t>ジュウタク</t>
    </rPh>
    <phoneticPr fontId="2"/>
  </si>
  <si>
    <t>住宅No.2 -172</t>
    <rPh sb="0" eb="2">
      <t>ジュウタク</t>
    </rPh>
    <phoneticPr fontId="2"/>
  </si>
  <si>
    <t>住宅No.3 -172</t>
    <rPh sb="0" eb="2">
      <t>ジュウタク</t>
    </rPh>
    <phoneticPr fontId="2"/>
  </si>
  <si>
    <t>過去-172</t>
    <rPh sb="0" eb="2">
      <t>カコ</t>
    </rPh>
    <phoneticPr fontId="2"/>
  </si>
  <si>
    <t>住宅No.1 -173</t>
    <rPh sb="0" eb="2">
      <t>ジュウタク</t>
    </rPh>
    <phoneticPr fontId="2"/>
  </si>
  <si>
    <t>住宅No.2 -173</t>
    <rPh sb="0" eb="2">
      <t>ジュウタク</t>
    </rPh>
    <phoneticPr fontId="2"/>
  </si>
  <si>
    <t>住宅No.3 -173</t>
    <rPh sb="0" eb="2">
      <t>ジュウタク</t>
    </rPh>
    <phoneticPr fontId="2"/>
  </si>
  <si>
    <t>過去-173</t>
    <rPh sb="0" eb="2">
      <t>カコ</t>
    </rPh>
    <phoneticPr fontId="2"/>
  </si>
  <si>
    <t>住宅No.1 -174</t>
    <rPh sb="0" eb="2">
      <t>ジュウタク</t>
    </rPh>
    <phoneticPr fontId="2"/>
  </si>
  <si>
    <t>住宅No.2 -174</t>
    <rPh sb="0" eb="2">
      <t>ジュウタク</t>
    </rPh>
    <phoneticPr fontId="2"/>
  </si>
  <si>
    <t>住宅No.3 -174</t>
    <rPh sb="0" eb="2">
      <t>ジュウタク</t>
    </rPh>
    <phoneticPr fontId="2"/>
  </si>
  <si>
    <t>過去-174</t>
    <rPh sb="0" eb="2">
      <t>カコ</t>
    </rPh>
    <phoneticPr fontId="2"/>
  </si>
  <si>
    <t>住宅No.1 -175</t>
    <rPh sb="0" eb="2">
      <t>ジュウタク</t>
    </rPh>
    <phoneticPr fontId="2"/>
  </si>
  <si>
    <t>住宅No.2 -175</t>
    <rPh sb="0" eb="2">
      <t>ジュウタク</t>
    </rPh>
    <phoneticPr fontId="2"/>
  </si>
  <si>
    <t>住宅No.3 -175</t>
    <rPh sb="0" eb="2">
      <t>ジュウタク</t>
    </rPh>
    <phoneticPr fontId="2"/>
  </si>
  <si>
    <t>過去-175</t>
    <rPh sb="0" eb="2">
      <t>カコ</t>
    </rPh>
    <phoneticPr fontId="2"/>
  </si>
  <si>
    <t>住宅No.1 -176</t>
    <rPh sb="0" eb="2">
      <t>ジュウタク</t>
    </rPh>
    <phoneticPr fontId="2"/>
  </si>
  <si>
    <t>住宅No.2 -176</t>
    <rPh sb="0" eb="2">
      <t>ジュウタク</t>
    </rPh>
    <phoneticPr fontId="2"/>
  </si>
  <si>
    <t>住宅No.3 -176</t>
    <rPh sb="0" eb="2">
      <t>ジュウタク</t>
    </rPh>
    <phoneticPr fontId="2"/>
  </si>
  <si>
    <t>過去-176</t>
    <rPh sb="0" eb="2">
      <t>カコ</t>
    </rPh>
    <phoneticPr fontId="2"/>
  </si>
  <si>
    <t>住宅No.1 -177</t>
    <rPh sb="0" eb="2">
      <t>ジュウタク</t>
    </rPh>
    <phoneticPr fontId="2"/>
  </si>
  <si>
    <t>住宅No.2 -177</t>
    <rPh sb="0" eb="2">
      <t>ジュウタク</t>
    </rPh>
    <phoneticPr fontId="2"/>
  </si>
  <si>
    <t>住宅No.3 -177</t>
    <rPh sb="0" eb="2">
      <t>ジュウタク</t>
    </rPh>
    <phoneticPr fontId="2"/>
  </si>
  <si>
    <t>過去-177</t>
    <rPh sb="0" eb="2">
      <t>カコ</t>
    </rPh>
    <phoneticPr fontId="2"/>
  </si>
  <si>
    <t>住宅No.1 -178</t>
    <rPh sb="0" eb="2">
      <t>ジュウタク</t>
    </rPh>
    <phoneticPr fontId="2"/>
  </si>
  <si>
    <t>住宅No.2 -178</t>
    <rPh sb="0" eb="2">
      <t>ジュウタク</t>
    </rPh>
    <phoneticPr fontId="2"/>
  </si>
  <si>
    <t>住宅No.3 -178</t>
    <rPh sb="0" eb="2">
      <t>ジュウタク</t>
    </rPh>
    <phoneticPr fontId="2"/>
  </si>
  <si>
    <t>過去-178</t>
    <rPh sb="0" eb="2">
      <t>カコ</t>
    </rPh>
    <phoneticPr fontId="2"/>
  </si>
  <si>
    <t>住宅No.1 -179</t>
    <rPh sb="0" eb="2">
      <t>ジュウタク</t>
    </rPh>
    <phoneticPr fontId="2"/>
  </si>
  <si>
    <t>住宅No.2 -179</t>
    <rPh sb="0" eb="2">
      <t>ジュウタク</t>
    </rPh>
    <phoneticPr fontId="2"/>
  </si>
  <si>
    <t>住宅No.3 -179</t>
    <rPh sb="0" eb="2">
      <t>ジュウタク</t>
    </rPh>
    <phoneticPr fontId="2"/>
  </si>
  <si>
    <t>過去-179</t>
    <rPh sb="0" eb="2">
      <t>カコ</t>
    </rPh>
    <phoneticPr fontId="2"/>
  </si>
  <si>
    <t>住宅No.1 -180</t>
    <rPh sb="0" eb="2">
      <t>ジュウタク</t>
    </rPh>
    <phoneticPr fontId="2"/>
  </si>
  <si>
    <t>住宅No.2 -180</t>
    <rPh sb="0" eb="2">
      <t>ジュウタク</t>
    </rPh>
    <phoneticPr fontId="2"/>
  </si>
  <si>
    <t>住宅No.3 -180</t>
    <rPh sb="0" eb="2">
      <t>ジュウタク</t>
    </rPh>
    <phoneticPr fontId="2"/>
  </si>
  <si>
    <t>過去-180</t>
    <rPh sb="0" eb="2">
      <t>カコ</t>
    </rPh>
    <phoneticPr fontId="2"/>
  </si>
  <si>
    <t>住宅No.1 -181</t>
    <rPh sb="0" eb="2">
      <t>ジュウタク</t>
    </rPh>
    <phoneticPr fontId="2"/>
  </si>
  <si>
    <t>住宅No.2 -181</t>
    <rPh sb="0" eb="2">
      <t>ジュウタク</t>
    </rPh>
    <phoneticPr fontId="2"/>
  </si>
  <si>
    <t>住宅No.3 -181</t>
    <rPh sb="0" eb="2">
      <t>ジュウタク</t>
    </rPh>
    <phoneticPr fontId="2"/>
  </si>
  <si>
    <t>過去-181</t>
    <rPh sb="0" eb="2">
      <t>カコ</t>
    </rPh>
    <phoneticPr fontId="2"/>
  </si>
  <si>
    <t>住宅No.1 -182</t>
    <rPh sb="0" eb="2">
      <t>ジュウタク</t>
    </rPh>
    <phoneticPr fontId="2"/>
  </si>
  <si>
    <t>住宅No.2 -182</t>
    <rPh sb="0" eb="2">
      <t>ジュウタク</t>
    </rPh>
    <phoneticPr fontId="2"/>
  </si>
  <si>
    <t>住宅No.3 -182</t>
    <rPh sb="0" eb="2">
      <t>ジュウタク</t>
    </rPh>
    <phoneticPr fontId="2"/>
  </si>
  <si>
    <t>過去-182</t>
    <rPh sb="0" eb="2">
      <t>カコ</t>
    </rPh>
    <phoneticPr fontId="2"/>
  </si>
  <si>
    <t>住宅No.1 -183</t>
    <rPh sb="0" eb="2">
      <t>ジュウタク</t>
    </rPh>
    <phoneticPr fontId="2"/>
  </si>
  <si>
    <t>住宅No.2 -183</t>
    <rPh sb="0" eb="2">
      <t>ジュウタク</t>
    </rPh>
    <phoneticPr fontId="2"/>
  </si>
  <si>
    <t>住宅No.3 -183</t>
    <rPh sb="0" eb="2">
      <t>ジュウタク</t>
    </rPh>
    <phoneticPr fontId="2"/>
  </si>
  <si>
    <t>過去-183</t>
    <rPh sb="0" eb="2">
      <t>カコ</t>
    </rPh>
    <phoneticPr fontId="2"/>
  </si>
  <si>
    <t>住宅No.1 -184</t>
    <rPh sb="0" eb="2">
      <t>ジュウタク</t>
    </rPh>
    <phoneticPr fontId="2"/>
  </si>
  <si>
    <t>住宅No.2 -184</t>
    <rPh sb="0" eb="2">
      <t>ジュウタク</t>
    </rPh>
    <phoneticPr fontId="2"/>
  </si>
  <si>
    <t>住宅No.3 -184</t>
    <rPh sb="0" eb="2">
      <t>ジュウタク</t>
    </rPh>
    <phoneticPr fontId="2"/>
  </si>
  <si>
    <t>過去-184</t>
    <rPh sb="0" eb="2">
      <t>カコ</t>
    </rPh>
    <phoneticPr fontId="2"/>
  </si>
  <si>
    <t>住宅No.1 -185</t>
    <rPh sb="0" eb="2">
      <t>ジュウタク</t>
    </rPh>
    <phoneticPr fontId="2"/>
  </si>
  <si>
    <t>住宅No.2 -185</t>
    <rPh sb="0" eb="2">
      <t>ジュウタク</t>
    </rPh>
    <phoneticPr fontId="2"/>
  </si>
  <si>
    <t>住宅No.3 -185</t>
    <rPh sb="0" eb="2">
      <t>ジュウタク</t>
    </rPh>
    <phoneticPr fontId="2"/>
  </si>
  <si>
    <t>過去-185</t>
    <rPh sb="0" eb="2">
      <t>カコ</t>
    </rPh>
    <phoneticPr fontId="2"/>
  </si>
  <si>
    <t>住宅No.1 -186</t>
    <rPh sb="0" eb="2">
      <t>ジュウタク</t>
    </rPh>
    <phoneticPr fontId="2"/>
  </si>
  <si>
    <t>住宅No.2 -186</t>
    <rPh sb="0" eb="2">
      <t>ジュウタク</t>
    </rPh>
    <phoneticPr fontId="2"/>
  </si>
  <si>
    <t>住宅No.3 -186</t>
    <rPh sb="0" eb="2">
      <t>ジュウタク</t>
    </rPh>
    <phoneticPr fontId="2"/>
  </si>
  <si>
    <t>過去-186</t>
    <rPh sb="0" eb="2">
      <t>カコ</t>
    </rPh>
    <phoneticPr fontId="2"/>
  </si>
  <si>
    <t>住宅No.1 -187</t>
    <rPh sb="0" eb="2">
      <t>ジュウタク</t>
    </rPh>
    <phoneticPr fontId="2"/>
  </si>
  <si>
    <t>住宅No.2 -187</t>
    <rPh sb="0" eb="2">
      <t>ジュウタク</t>
    </rPh>
    <phoneticPr fontId="2"/>
  </si>
  <si>
    <t>住宅No.3 -187</t>
    <rPh sb="0" eb="2">
      <t>ジュウタク</t>
    </rPh>
    <phoneticPr fontId="2"/>
  </si>
  <si>
    <t>過去-187</t>
    <rPh sb="0" eb="2">
      <t>カコ</t>
    </rPh>
    <phoneticPr fontId="2"/>
  </si>
  <si>
    <t>住宅No.1 -188</t>
    <rPh sb="0" eb="2">
      <t>ジュウタク</t>
    </rPh>
    <phoneticPr fontId="2"/>
  </si>
  <si>
    <t>住宅No.2 -188</t>
    <rPh sb="0" eb="2">
      <t>ジュウタク</t>
    </rPh>
    <phoneticPr fontId="2"/>
  </si>
  <si>
    <t>住宅No.3 -188</t>
    <rPh sb="0" eb="2">
      <t>ジュウタク</t>
    </rPh>
    <phoneticPr fontId="2"/>
  </si>
  <si>
    <t>過去-188</t>
    <rPh sb="0" eb="2">
      <t>カコ</t>
    </rPh>
    <phoneticPr fontId="2"/>
  </si>
  <si>
    <t>住宅No.1 -189</t>
    <rPh sb="0" eb="2">
      <t>ジュウタク</t>
    </rPh>
    <phoneticPr fontId="2"/>
  </si>
  <si>
    <t>住宅No.2 -189</t>
    <rPh sb="0" eb="2">
      <t>ジュウタク</t>
    </rPh>
    <phoneticPr fontId="2"/>
  </si>
  <si>
    <t>住宅No.3 -189</t>
    <rPh sb="0" eb="2">
      <t>ジュウタク</t>
    </rPh>
    <phoneticPr fontId="2"/>
  </si>
  <si>
    <t>過去-189</t>
    <rPh sb="0" eb="2">
      <t>カコ</t>
    </rPh>
    <phoneticPr fontId="2"/>
  </si>
  <si>
    <t>住宅No.1 -190</t>
    <rPh sb="0" eb="2">
      <t>ジュウタク</t>
    </rPh>
    <phoneticPr fontId="2"/>
  </si>
  <si>
    <t>住宅No.2 -190</t>
    <rPh sb="0" eb="2">
      <t>ジュウタク</t>
    </rPh>
    <phoneticPr fontId="2"/>
  </si>
  <si>
    <t>住宅No.3 -190</t>
    <rPh sb="0" eb="2">
      <t>ジュウタク</t>
    </rPh>
    <phoneticPr fontId="2"/>
  </si>
  <si>
    <t>過去-190</t>
    <rPh sb="0" eb="2">
      <t>カコ</t>
    </rPh>
    <phoneticPr fontId="2"/>
  </si>
  <si>
    <t>住宅No.1 -191</t>
    <rPh sb="0" eb="2">
      <t>ジュウタク</t>
    </rPh>
    <phoneticPr fontId="2"/>
  </si>
  <si>
    <t>住宅No.2 -191</t>
    <rPh sb="0" eb="2">
      <t>ジュウタク</t>
    </rPh>
    <phoneticPr fontId="2"/>
  </si>
  <si>
    <t>住宅No.3 -191</t>
    <rPh sb="0" eb="2">
      <t>ジュウタク</t>
    </rPh>
    <phoneticPr fontId="2"/>
  </si>
  <si>
    <t>過去-191</t>
    <rPh sb="0" eb="2">
      <t>カコ</t>
    </rPh>
    <phoneticPr fontId="2"/>
  </si>
  <si>
    <t>住宅No.1 -192</t>
    <rPh sb="0" eb="2">
      <t>ジュウタク</t>
    </rPh>
    <phoneticPr fontId="2"/>
  </si>
  <si>
    <t>住宅No.2 -192</t>
    <rPh sb="0" eb="2">
      <t>ジュウタク</t>
    </rPh>
    <phoneticPr fontId="2"/>
  </si>
  <si>
    <t>住宅No.3 -192</t>
    <rPh sb="0" eb="2">
      <t>ジュウタク</t>
    </rPh>
    <phoneticPr fontId="2"/>
  </si>
  <si>
    <t>過去-192</t>
    <rPh sb="0" eb="2">
      <t>カコ</t>
    </rPh>
    <phoneticPr fontId="2"/>
  </si>
  <si>
    <t>住宅No.1 -193</t>
    <rPh sb="0" eb="2">
      <t>ジュウタク</t>
    </rPh>
    <phoneticPr fontId="2"/>
  </si>
  <si>
    <t>住宅No.2 -193</t>
    <rPh sb="0" eb="2">
      <t>ジュウタク</t>
    </rPh>
    <phoneticPr fontId="2"/>
  </si>
  <si>
    <t>住宅No.3 -193</t>
    <rPh sb="0" eb="2">
      <t>ジュウタク</t>
    </rPh>
    <phoneticPr fontId="2"/>
  </si>
  <si>
    <t>過去-193</t>
    <rPh sb="0" eb="2">
      <t>カコ</t>
    </rPh>
    <phoneticPr fontId="2"/>
  </si>
  <si>
    <t>住宅No.1 -194</t>
    <rPh sb="0" eb="2">
      <t>ジュウタク</t>
    </rPh>
    <phoneticPr fontId="2"/>
  </si>
  <si>
    <t>住宅No.2 -194</t>
    <rPh sb="0" eb="2">
      <t>ジュウタク</t>
    </rPh>
    <phoneticPr fontId="2"/>
  </si>
  <si>
    <t>住宅No.3 -194</t>
    <rPh sb="0" eb="2">
      <t>ジュウタク</t>
    </rPh>
    <phoneticPr fontId="2"/>
  </si>
  <si>
    <t>過去-194</t>
    <rPh sb="0" eb="2">
      <t>カコ</t>
    </rPh>
    <phoneticPr fontId="2"/>
  </si>
  <si>
    <t>住宅No.1 -195</t>
    <rPh sb="0" eb="2">
      <t>ジュウタク</t>
    </rPh>
    <phoneticPr fontId="2"/>
  </si>
  <si>
    <t>住宅No.2 -195</t>
    <rPh sb="0" eb="2">
      <t>ジュウタク</t>
    </rPh>
    <phoneticPr fontId="2"/>
  </si>
  <si>
    <t>住宅No.3 -195</t>
    <rPh sb="0" eb="2">
      <t>ジュウタク</t>
    </rPh>
    <phoneticPr fontId="2"/>
  </si>
  <si>
    <t>過去-195</t>
    <rPh sb="0" eb="2">
      <t>カコ</t>
    </rPh>
    <phoneticPr fontId="2"/>
  </si>
  <si>
    <t>住宅No.1 -196</t>
    <rPh sb="0" eb="2">
      <t>ジュウタク</t>
    </rPh>
    <phoneticPr fontId="2"/>
  </si>
  <si>
    <t>住宅No.2 -196</t>
    <rPh sb="0" eb="2">
      <t>ジュウタク</t>
    </rPh>
    <phoneticPr fontId="2"/>
  </si>
  <si>
    <t>住宅No.3 -196</t>
    <rPh sb="0" eb="2">
      <t>ジュウタク</t>
    </rPh>
    <phoneticPr fontId="2"/>
  </si>
  <si>
    <t>過去-196</t>
    <rPh sb="0" eb="2">
      <t>カコ</t>
    </rPh>
    <phoneticPr fontId="2"/>
  </si>
  <si>
    <t>住宅No.1 -197</t>
    <rPh sb="0" eb="2">
      <t>ジュウタク</t>
    </rPh>
    <phoneticPr fontId="2"/>
  </si>
  <si>
    <t>住宅No.2 -197</t>
    <rPh sb="0" eb="2">
      <t>ジュウタク</t>
    </rPh>
    <phoneticPr fontId="2"/>
  </si>
  <si>
    <t>住宅No.3 -197</t>
    <rPh sb="0" eb="2">
      <t>ジュウタク</t>
    </rPh>
    <phoneticPr fontId="2"/>
  </si>
  <si>
    <t>過去-197</t>
    <rPh sb="0" eb="2">
      <t>カコ</t>
    </rPh>
    <phoneticPr fontId="2"/>
  </si>
  <si>
    <t>住宅No.1 -198</t>
    <rPh sb="0" eb="2">
      <t>ジュウタク</t>
    </rPh>
    <phoneticPr fontId="2"/>
  </si>
  <si>
    <t>住宅No.2 -198</t>
    <rPh sb="0" eb="2">
      <t>ジュウタク</t>
    </rPh>
    <phoneticPr fontId="2"/>
  </si>
  <si>
    <t>住宅No.3 -198</t>
    <rPh sb="0" eb="2">
      <t>ジュウタク</t>
    </rPh>
    <phoneticPr fontId="2"/>
  </si>
  <si>
    <t>過去-198</t>
    <rPh sb="0" eb="2">
      <t>カコ</t>
    </rPh>
    <phoneticPr fontId="2"/>
  </si>
  <si>
    <t>住宅No.1 -199</t>
    <rPh sb="0" eb="2">
      <t>ジュウタク</t>
    </rPh>
    <phoneticPr fontId="2"/>
  </si>
  <si>
    <t>住宅No.2 -199</t>
    <rPh sb="0" eb="2">
      <t>ジュウタク</t>
    </rPh>
    <phoneticPr fontId="2"/>
  </si>
  <si>
    <t>住宅No.3 -199</t>
    <rPh sb="0" eb="2">
      <t>ジュウタク</t>
    </rPh>
    <phoneticPr fontId="2"/>
  </si>
  <si>
    <t>過去-199</t>
    <rPh sb="0" eb="2">
      <t>カコ</t>
    </rPh>
    <phoneticPr fontId="2"/>
  </si>
  <si>
    <t>住宅No.1 -200</t>
    <rPh sb="0" eb="2">
      <t>ジュウタク</t>
    </rPh>
    <phoneticPr fontId="2"/>
  </si>
  <si>
    <t>住宅No.2 -200</t>
    <rPh sb="0" eb="2">
      <t>ジュウタク</t>
    </rPh>
    <phoneticPr fontId="2"/>
  </si>
  <si>
    <t>住宅No.3 -200</t>
    <rPh sb="0" eb="2">
      <t>ジュウタク</t>
    </rPh>
    <phoneticPr fontId="2"/>
  </si>
  <si>
    <t>過去-200</t>
    <rPh sb="0" eb="2">
      <t>カコ</t>
    </rPh>
    <phoneticPr fontId="2"/>
  </si>
  <si>
    <t>住宅No.1 -201</t>
    <rPh sb="0" eb="2">
      <t>ジュウタク</t>
    </rPh>
    <phoneticPr fontId="2"/>
  </si>
  <si>
    <t>住宅No.2 -201</t>
    <rPh sb="0" eb="2">
      <t>ジュウタク</t>
    </rPh>
    <phoneticPr fontId="2"/>
  </si>
  <si>
    <t>住宅No.3 -201</t>
    <rPh sb="0" eb="2">
      <t>ジュウタク</t>
    </rPh>
    <phoneticPr fontId="2"/>
  </si>
  <si>
    <t>過去-201</t>
    <rPh sb="0" eb="2">
      <t>カコ</t>
    </rPh>
    <phoneticPr fontId="2"/>
  </si>
  <si>
    <t>住宅No.1 -202</t>
    <rPh sb="0" eb="2">
      <t>ジュウタク</t>
    </rPh>
    <phoneticPr fontId="2"/>
  </si>
  <si>
    <t>住宅No.2 -202</t>
    <rPh sb="0" eb="2">
      <t>ジュウタク</t>
    </rPh>
    <phoneticPr fontId="2"/>
  </si>
  <si>
    <t>住宅No.3 -202</t>
    <rPh sb="0" eb="2">
      <t>ジュウタク</t>
    </rPh>
    <phoneticPr fontId="2"/>
  </si>
  <si>
    <t>過去-202</t>
    <rPh sb="0" eb="2">
      <t>カコ</t>
    </rPh>
    <phoneticPr fontId="2"/>
  </si>
  <si>
    <t>住宅No.1 -203</t>
    <rPh sb="0" eb="2">
      <t>ジュウタク</t>
    </rPh>
    <phoneticPr fontId="2"/>
  </si>
  <si>
    <t>住宅No.2 -203</t>
    <rPh sb="0" eb="2">
      <t>ジュウタク</t>
    </rPh>
    <phoneticPr fontId="2"/>
  </si>
  <si>
    <t>住宅No.3 -203</t>
    <rPh sb="0" eb="2">
      <t>ジュウタク</t>
    </rPh>
    <phoneticPr fontId="2"/>
  </si>
  <si>
    <t>過去-203</t>
    <rPh sb="0" eb="2">
      <t>カコ</t>
    </rPh>
    <phoneticPr fontId="2"/>
  </si>
  <si>
    <t>住宅No.1 -204</t>
    <rPh sb="0" eb="2">
      <t>ジュウタク</t>
    </rPh>
    <phoneticPr fontId="2"/>
  </si>
  <si>
    <t>住宅No.2 -204</t>
    <rPh sb="0" eb="2">
      <t>ジュウタク</t>
    </rPh>
    <phoneticPr fontId="2"/>
  </si>
  <si>
    <t>住宅No.3 -204</t>
    <rPh sb="0" eb="2">
      <t>ジュウタク</t>
    </rPh>
    <phoneticPr fontId="2"/>
  </si>
  <si>
    <t>過去-204</t>
    <rPh sb="0" eb="2">
      <t>カコ</t>
    </rPh>
    <phoneticPr fontId="2"/>
  </si>
  <si>
    <t>住宅No.1 -205</t>
    <rPh sb="0" eb="2">
      <t>ジュウタク</t>
    </rPh>
    <phoneticPr fontId="2"/>
  </si>
  <si>
    <t>住宅No.2 -205</t>
    <rPh sb="0" eb="2">
      <t>ジュウタク</t>
    </rPh>
    <phoneticPr fontId="2"/>
  </si>
  <si>
    <t>住宅No.3 -205</t>
    <rPh sb="0" eb="2">
      <t>ジュウタク</t>
    </rPh>
    <phoneticPr fontId="2"/>
  </si>
  <si>
    <t>過去-205</t>
    <rPh sb="0" eb="2">
      <t>カコ</t>
    </rPh>
    <phoneticPr fontId="2"/>
  </si>
  <si>
    <t>住宅No.1 -206</t>
    <rPh sb="0" eb="2">
      <t>ジュウタク</t>
    </rPh>
    <phoneticPr fontId="2"/>
  </si>
  <si>
    <t>住宅No.2 -206</t>
    <rPh sb="0" eb="2">
      <t>ジュウタク</t>
    </rPh>
    <phoneticPr fontId="2"/>
  </si>
  <si>
    <t>住宅No.3 -206</t>
    <rPh sb="0" eb="2">
      <t>ジュウタク</t>
    </rPh>
    <phoneticPr fontId="2"/>
  </si>
  <si>
    <t>過去-206</t>
    <rPh sb="0" eb="2">
      <t>カコ</t>
    </rPh>
    <phoneticPr fontId="2"/>
  </si>
  <si>
    <t>住宅No.1 -207</t>
    <rPh sb="0" eb="2">
      <t>ジュウタク</t>
    </rPh>
    <phoneticPr fontId="2"/>
  </si>
  <si>
    <t>住宅No.2 -207</t>
    <rPh sb="0" eb="2">
      <t>ジュウタク</t>
    </rPh>
    <phoneticPr fontId="2"/>
  </si>
  <si>
    <t>住宅No.3 -207</t>
    <rPh sb="0" eb="2">
      <t>ジュウタク</t>
    </rPh>
    <phoneticPr fontId="2"/>
  </si>
  <si>
    <t>過去-207</t>
    <rPh sb="0" eb="2">
      <t>カコ</t>
    </rPh>
    <phoneticPr fontId="2"/>
  </si>
  <si>
    <t>住宅No.1 -208</t>
    <rPh sb="0" eb="2">
      <t>ジュウタク</t>
    </rPh>
    <phoneticPr fontId="2"/>
  </si>
  <si>
    <t>住宅No.2 -208</t>
    <rPh sb="0" eb="2">
      <t>ジュウタク</t>
    </rPh>
    <phoneticPr fontId="2"/>
  </si>
  <si>
    <t>住宅No.3 -208</t>
    <rPh sb="0" eb="2">
      <t>ジュウタク</t>
    </rPh>
    <phoneticPr fontId="2"/>
  </si>
  <si>
    <t>過去-208</t>
    <rPh sb="0" eb="2">
      <t>カコ</t>
    </rPh>
    <phoneticPr fontId="2"/>
  </si>
  <si>
    <t>住宅No.1 -209</t>
    <rPh sb="0" eb="2">
      <t>ジュウタク</t>
    </rPh>
    <phoneticPr fontId="2"/>
  </si>
  <si>
    <t>住宅No.2 -209</t>
    <rPh sb="0" eb="2">
      <t>ジュウタク</t>
    </rPh>
    <phoneticPr fontId="2"/>
  </si>
  <si>
    <t>住宅No.3 -209</t>
    <rPh sb="0" eb="2">
      <t>ジュウタク</t>
    </rPh>
    <phoneticPr fontId="2"/>
  </si>
  <si>
    <t>過去-209</t>
    <rPh sb="0" eb="2">
      <t>カコ</t>
    </rPh>
    <phoneticPr fontId="2"/>
  </si>
  <si>
    <t>住宅No.1 -210</t>
    <rPh sb="0" eb="2">
      <t>ジュウタク</t>
    </rPh>
    <phoneticPr fontId="2"/>
  </si>
  <si>
    <t>住宅No.2 -210</t>
    <rPh sb="0" eb="2">
      <t>ジュウタク</t>
    </rPh>
    <phoneticPr fontId="2"/>
  </si>
  <si>
    <t>住宅No.3 -210</t>
    <rPh sb="0" eb="2">
      <t>ジュウタク</t>
    </rPh>
    <phoneticPr fontId="2"/>
  </si>
  <si>
    <t>過去-210</t>
    <rPh sb="0" eb="2">
      <t>カコ</t>
    </rPh>
    <phoneticPr fontId="2"/>
  </si>
  <si>
    <t>住宅No.1 -211</t>
    <rPh sb="0" eb="2">
      <t>ジュウタク</t>
    </rPh>
    <phoneticPr fontId="2"/>
  </si>
  <si>
    <t>住宅No.2 -211</t>
    <rPh sb="0" eb="2">
      <t>ジュウタク</t>
    </rPh>
    <phoneticPr fontId="2"/>
  </si>
  <si>
    <t>住宅No.3 -211</t>
    <rPh sb="0" eb="2">
      <t>ジュウタク</t>
    </rPh>
    <phoneticPr fontId="2"/>
  </si>
  <si>
    <t>過去-211</t>
    <rPh sb="0" eb="2">
      <t>カコ</t>
    </rPh>
    <phoneticPr fontId="2"/>
  </si>
  <si>
    <t>住宅No.1 -212</t>
    <rPh sb="0" eb="2">
      <t>ジュウタク</t>
    </rPh>
    <phoneticPr fontId="2"/>
  </si>
  <si>
    <t>住宅No.2 -212</t>
    <rPh sb="0" eb="2">
      <t>ジュウタク</t>
    </rPh>
    <phoneticPr fontId="2"/>
  </si>
  <si>
    <t>住宅No.3 -212</t>
    <rPh sb="0" eb="2">
      <t>ジュウタク</t>
    </rPh>
    <phoneticPr fontId="2"/>
  </si>
  <si>
    <t>過去-212</t>
    <rPh sb="0" eb="2">
      <t>カコ</t>
    </rPh>
    <phoneticPr fontId="2"/>
  </si>
  <si>
    <t>住宅No.1 -213</t>
    <rPh sb="0" eb="2">
      <t>ジュウタク</t>
    </rPh>
    <phoneticPr fontId="2"/>
  </si>
  <si>
    <t>住宅No.2 -213</t>
    <rPh sb="0" eb="2">
      <t>ジュウタク</t>
    </rPh>
    <phoneticPr fontId="2"/>
  </si>
  <si>
    <t>住宅No.3 -213</t>
    <rPh sb="0" eb="2">
      <t>ジュウタク</t>
    </rPh>
    <phoneticPr fontId="2"/>
  </si>
  <si>
    <t>過去-213</t>
    <rPh sb="0" eb="2">
      <t>カコ</t>
    </rPh>
    <phoneticPr fontId="2"/>
  </si>
  <si>
    <t>住宅No.1 -214</t>
    <rPh sb="0" eb="2">
      <t>ジュウタク</t>
    </rPh>
    <phoneticPr fontId="2"/>
  </si>
  <si>
    <t>住宅No.2 -214</t>
    <rPh sb="0" eb="2">
      <t>ジュウタク</t>
    </rPh>
    <phoneticPr fontId="2"/>
  </si>
  <si>
    <t>住宅No.3 -214</t>
    <rPh sb="0" eb="2">
      <t>ジュウタク</t>
    </rPh>
    <phoneticPr fontId="2"/>
  </si>
  <si>
    <t>過去-214</t>
    <rPh sb="0" eb="2">
      <t>カコ</t>
    </rPh>
    <phoneticPr fontId="2"/>
  </si>
  <si>
    <t>住宅No.1 -215</t>
    <rPh sb="0" eb="2">
      <t>ジュウタク</t>
    </rPh>
    <phoneticPr fontId="2"/>
  </si>
  <si>
    <t>住宅No.2 -215</t>
    <rPh sb="0" eb="2">
      <t>ジュウタク</t>
    </rPh>
    <phoneticPr fontId="2"/>
  </si>
  <si>
    <t>住宅No.3 -215</t>
    <rPh sb="0" eb="2">
      <t>ジュウタク</t>
    </rPh>
    <phoneticPr fontId="2"/>
  </si>
  <si>
    <t>過去-215</t>
    <rPh sb="0" eb="2">
      <t>カコ</t>
    </rPh>
    <phoneticPr fontId="2"/>
  </si>
  <si>
    <t>住宅No.1 -216</t>
    <rPh sb="0" eb="2">
      <t>ジュウタク</t>
    </rPh>
    <phoneticPr fontId="2"/>
  </si>
  <si>
    <t>住宅No.2 -216</t>
    <rPh sb="0" eb="2">
      <t>ジュウタク</t>
    </rPh>
    <phoneticPr fontId="2"/>
  </si>
  <si>
    <t>住宅No.3 -216</t>
    <rPh sb="0" eb="2">
      <t>ジュウタク</t>
    </rPh>
    <phoneticPr fontId="2"/>
  </si>
  <si>
    <t>過去-216</t>
    <rPh sb="0" eb="2">
      <t>カコ</t>
    </rPh>
    <phoneticPr fontId="2"/>
  </si>
  <si>
    <t>住宅No.1 -217</t>
    <rPh sb="0" eb="2">
      <t>ジュウタク</t>
    </rPh>
    <phoneticPr fontId="2"/>
  </si>
  <si>
    <t>住宅No.2 -217</t>
    <rPh sb="0" eb="2">
      <t>ジュウタク</t>
    </rPh>
    <phoneticPr fontId="2"/>
  </si>
  <si>
    <t>住宅No.3 -217</t>
    <rPh sb="0" eb="2">
      <t>ジュウタク</t>
    </rPh>
    <phoneticPr fontId="2"/>
  </si>
  <si>
    <t>過去-217</t>
    <rPh sb="0" eb="2">
      <t>カコ</t>
    </rPh>
    <phoneticPr fontId="2"/>
  </si>
  <si>
    <t>住宅No.1 -218</t>
    <rPh sb="0" eb="2">
      <t>ジュウタク</t>
    </rPh>
    <phoneticPr fontId="2"/>
  </si>
  <si>
    <t>住宅No.2 -218</t>
    <rPh sb="0" eb="2">
      <t>ジュウタク</t>
    </rPh>
    <phoneticPr fontId="2"/>
  </si>
  <si>
    <t>住宅No.3 -218</t>
    <rPh sb="0" eb="2">
      <t>ジュウタク</t>
    </rPh>
    <phoneticPr fontId="2"/>
  </si>
  <si>
    <t>過去-218</t>
    <rPh sb="0" eb="2">
      <t>カコ</t>
    </rPh>
    <phoneticPr fontId="2"/>
  </si>
  <si>
    <t>住宅No.1 -219</t>
    <rPh sb="0" eb="2">
      <t>ジュウタク</t>
    </rPh>
    <phoneticPr fontId="2"/>
  </si>
  <si>
    <t>住宅No.2 -219</t>
    <rPh sb="0" eb="2">
      <t>ジュウタク</t>
    </rPh>
    <phoneticPr fontId="2"/>
  </si>
  <si>
    <t>住宅No.3 -219</t>
    <rPh sb="0" eb="2">
      <t>ジュウタク</t>
    </rPh>
    <phoneticPr fontId="2"/>
  </si>
  <si>
    <t>過去-219</t>
    <rPh sb="0" eb="2">
      <t>カコ</t>
    </rPh>
    <phoneticPr fontId="2"/>
  </si>
  <si>
    <t>住宅No.1 -220</t>
    <rPh sb="0" eb="2">
      <t>ジュウタク</t>
    </rPh>
    <phoneticPr fontId="2"/>
  </si>
  <si>
    <t>住宅No.2 -220</t>
    <rPh sb="0" eb="2">
      <t>ジュウタク</t>
    </rPh>
    <phoneticPr fontId="2"/>
  </si>
  <si>
    <t>住宅No.3 -220</t>
    <rPh sb="0" eb="2">
      <t>ジュウタク</t>
    </rPh>
    <phoneticPr fontId="2"/>
  </si>
  <si>
    <t>過去-220</t>
    <rPh sb="0" eb="2">
      <t>カコ</t>
    </rPh>
    <phoneticPr fontId="2"/>
  </si>
  <si>
    <t>住宅No.1 -221</t>
    <rPh sb="0" eb="2">
      <t>ジュウタク</t>
    </rPh>
    <phoneticPr fontId="2"/>
  </si>
  <si>
    <t>住宅No.2 -221</t>
    <rPh sb="0" eb="2">
      <t>ジュウタク</t>
    </rPh>
    <phoneticPr fontId="2"/>
  </si>
  <si>
    <t>住宅No.3 -221</t>
    <rPh sb="0" eb="2">
      <t>ジュウタク</t>
    </rPh>
    <phoneticPr fontId="2"/>
  </si>
  <si>
    <t>過去-221</t>
    <rPh sb="0" eb="2">
      <t>カコ</t>
    </rPh>
    <phoneticPr fontId="2"/>
  </si>
  <si>
    <t>住宅No.1 -222</t>
    <rPh sb="0" eb="2">
      <t>ジュウタク</t>
    </rPh>
    <phoneticPr fontId="2"/>
  </si>
  <si>
    <t>住宅No.2 -222</t>
    <rPh sb="0" eb="2">
      <t>ジュウタク</t>
    </rPh>
    <phoneticPr fontId="2"/>
  </si>
  <si>
    <t>住宅No.3 -222</t>
    <rPh sb="0" eb="2">
      <t>ジュウタク</t>
    </rPh>
    <phoneticPr fontId="2"/>
  </si>
  <si>
    <t>過去-222</t>
    <rPh sb="0" eb="2">
      <t>カコ</t>
    </rPh>
    <phoneticPr fontId="2"/>
  </si>
  <si>
    <t>住宅No.1 -223</t>
    <rPh sb="0" eb="2">
      <t>ジュウタク</t>
    </rPh>
    <phoneticPr fontId="2"/>
  </si>
  <si>
    <t>住宅No.2 -223</t>
    <rPh sb="0" eb="2">
      <t>ジュウタク</t>
    </rPh>
    <phoneticPr fontId="2"/>
  </si>
  <si>
    <t>住宅No.3 -223</t>
    <rPh sb="0" eb="2">
      <t>ジュウタク</t>
    </rPh>
    <phoneticPr fontId="2"/>
  </si>
  <si>
    <t>過去-223</t>
    <rPh sb="0" eb="2">
      <t>カコ</t>
    </rPh>
    <phoneticPr fontId="2"/>
  </si>
  <si>
    <t>住宅No.1 -224</t>
    <rPh sb="0" eb="2">
      <t>ジュウタク</t>
    </rPh>
    <phoneticPr fontId="2"/>
  </si>
  <si>
    <t>住宅No.2 -224</t>
    <rPh sb="0" eb="2">
      <t>ジュウタク</t>
    </rPh>
    <phoneticPr fontId="2"/>
  </si>
  <si>
    <t>住宅No.3 -224</t>
    <rPh sb="0" eb="2">
      <t>ジュウタク</t>
    </rPh>
    <phoneticPr fontId="2"/>
  </si>
  <si>
    <t>過去-224</t>
    <rPh sb="0" eb="2">
      <t>カコ</t>
    </rPh>
    <phoneticPr fontId="2"/>
  </si>
  <si>
    <t>住宅No.1 -225</t>
    <rPh sb="0" eb="2">
      <t>ジュウタク</t>
    </rPh>
    <phoneticPr fontId="2"/>
  </si>
  <si>
    <t>住宅No.2 -225</t>
    <rPh sb="0" eb="2">
      <t>ジュウタク</t>
    </rPh>
    <phoneticPr fontId="2"/>
  </si>
  <si>
    <t>住宅No.3 -225</t>
    <rPh sb="0" eb="2">
      <t>ジュウタク</t>
    </rPh>
    <phoneticPr fontId="2"/>
  </si>
  <si>
    <t>過去-225</t>
    <rPh sb="0" eb="2">
      <t>カコ</t>
    </rPh>
    <phoneticPr fontId="2"/>
  </si>
  <si>
    <t>住宅No.1 -226</t>
    <rPh sb="0" eb="2">
      <t>ジュウタク</t>
    </rPh>
    <phoneticPr fontId="2"/>
  </si>
  <si>
    <t>住宅No.2 -226</t>
    <rPh sb="0" eb="2">
      <t>ジュウタク</t>
    </rPh>
    <phoneticPr fontId="2"/>
  </si>
  <si>
    <t>住宅No.3 -226</t>
    <rPh sb="0" eb="2">
      <t>ジュウタク</t>
    </rPh>
    <phoneticPr fontId="2"/>
  </si>
  <si>
    <t>過去-226</t>
    <rPh sb="0" eb="2">
      <t>カコ</t>
    </rPh>
    <phoneticPr fontId="2"/>
  </si>
  <si>
    <t>住宅No.1 -227</t>
    <rPh sb="0" eb="2">
      <t>ジュウタク</t>
    </rPh>
    <phoneticPr fontId="2"/>
  </si>
  <si>
    <t>住宅No.2 -227</t>
    <rPh sb="0" eb="2">
      <t>ジュウタク</t>
    </rPh>
    <phoneticPr fontId="2"/>
  </si>
  <si>
    <t>住宅No.3 -227</t>
    <rPh sb="0" eb="2">
      <t>ジュウタク</t>
    </rPh>
    <phoneticPr fontId="2"/>
  </si>
  <si>
    <t>過去-227</t>
    <rPh sb="0" eb="2">
      <t>カコ</t>
    </rPh>
    <phoneticPr fontId="2"/>
  </si>
  <si>
    <t>住宅No.1 -228</t>
    <rPh sb="0" eb="2">
      <t>ジュウタク</t>
    </rPh>
    <phoneticPr fontId="2"/>
  </si>
  <si>
    <t>住宅No.2 -228</t>
    <rPh sb="0" eb="2">
      <t>ジュウタク</t>
    </rPh>
    <phoneticPr fontId="2"/>
  </si>
  <si>
    <t>住宅No.3 -228</t>
    <rPh sb="0" eb="2">
      <t>ジュウタク</t>
    </rPh>
    <phoneticPr fontId="2"/>
  </si>
  <si>
    <t>過去-228</t>
    <rPh sb="0" eb="2">
      <t>カコ</t>
    </rPh>
    <phoneticPr fontId="2"/>
  </si>
  <si>
    <t>住宅No.1 -229</t>
    <rPh sb="0" eb="2">
      <t>ジュウタク</t>
    </rPh>
    <phoneticPr fontId="2"/>
  </si>
  <si>
    <t>住宅No.2 -229</t>
    <rPh sb="0" eb="2">
      <t>ジュウタク</t>
    </rPh>
    <phoneticPr fontId="2"/>
  </si>
  <si>
    <t>住宅No.3 -229</t>
    <rPh sb="0" eb="2">
      <t>ジュウタク</t>
    </rPh>
    <phoneticPr fontId="2"/>
  </si>
  <si>
    <t>過去-229</t>
    <rPh sb="0" eb="2">
      <t>カコ</t>
    </rPh>
    <phoneticPr fontId="2"/>
  </si>
  <si>
    <t>住宅No.1 -230</t>
    <rPh sb="0" eb="2">
      <t>ジュウタク</t>
    </rPh>
    <phoneticPr fontId="2"/>
  </si>
  <si>
    <t>住宅No.2 -230</t>
    <rPh sb="0" eb="2">
      <t>ジュウタク</t>
    </rPh>
    <phoneticPr fontId="2"/>
  </si>
  <si>
    <t>住宅No.3 -230</t>
    <rPh sb="0" eb="2">
      <t>ジュウタク</t>
    </rPh>
    <phoneticPr fontId="2"/>
  </si>
  <si>
    <t>過去-230</t>
    <rPh sb="0" eb="2">
      <t>カコ</t>
    </rPh>
    <phoneticPr fontId="2"/>
  </si>
  <si>
    <t>住宅No.1 -231</t>
    <rPh sb="0" eb="2">
      <t>ジュウタク</t>
    </rPh>
    <phoneticPr fontId="2"/>
  </si>
  <si>
    <t>住宅No.2 -231</t>
    <rPh sb="0" eb="2">
      <t>ジュウタク</t>
    </rPh>
    <phoneticPr fontId="2"/>
  </si>
  <si>
    <t>住宅No.3 -231</t>
    <rPh sb="0" eb="2">
      <t>ジュウタク</t>
    </rPh>
    <phoneticPr fontId="2"/>
  </si>
  <si>
    <t>過去-231</t>
    <rPh sb="0" eb="2">
      <t>カコ</t>
    </rPh>
    <phoneticPr fontId="2"/>
  </si>
  <si>
    <t>住宅No.1 -232</t>
    <rPh sb="0" eb="2">
      <t>ジュウタク</t>
    </rPh>
    <phoneticPr fontId="2"/>
  </si>
  <si>
    <t>住宅No.2 -232</t>
    <rPh sb="0" eb="2">
      <t>ジュウタク</t>
    </rPh>
    <phoneticPr fontId="2"/>
  </si>
  <si>
    <t>住宅No.3 -232</t>
    <rPh sb="0" eb="2">
      <t>ジュウタク</t>
    </rPh>
    <phoneticPr fontId="2"/>
  </si>
  <si>
    <t>過去-232</t>
    <rPh sb="0" eb="2">
      <t>カコ</t>
    </rPh>
    <phoneticPr fontId="2"/>
  </si>
  <si>
    <t>住宅No.1 -233</t>
    <rPh sb="0" eb="2">
      <t>ジュウタク</t>
    </rPh>
    <phoneticPr fontId="2"/>
  </si>
  <si>
    <t>住宅No.2 -233</t>
    <rPh sb="0" eb="2">
      <t>ジュウタク</t>
    </rPh>
    <phoneticPr fontId="2"/>
  </si>
  <si>
    <t>住宅No.3 -233</t>
    <rPh sb="0" eb="2">
      <t>ジュウタク</t>
    </rPh>
    <phoneticPr fontId="2"/>
  </si>
  <si>
    <t>過去-233</t>
    <rPh sb="0" eb="2">
      <t>カコ</t>
    </rPh>
    <phoneticPr fontId="2"/>
  </si>
  <si>
    <t>住宅No.1 -234</t>
    <rPh sb="0" eb="2">
      <t>ジュウタク</t>
    </rPh>
    <phoneticPr fontId="2"/>
  </si>
  <si>
    <t>住宅No.2 -234</t>
    <rPh sb="0" eb="2">
      <t>ジュウタク</t>
    </rPh>
    <phoneticPr fontId="2"/>
  </si>
  <si>
    <t>住宅No.3 -234</t>
    <rPh sb="0" eb="2">
      <t>ジュウタク</t>
    </rPh>
    <phoneticPr fontId="2"/>
  </si>
  <si>
    <t>過去-234</t>
    <rPh sb="0" eb="2">
      <t>カコ</t>
    </rPh>
    <phoneticPr fontId="2"/>
  </si>
  <si>
    <t>住宅No.1 -235</t>
    <rPh sb="0" eb="2">
      <t>ジュウタク</t>
    </rPh>
    <phoneticPr fontId="2"/>
  </si>
  <si>
    <t>住宅No.2 -235</t>
    <rPh sb="0" eb="2">
      <t>ジュウタク</t>
    </rPh>
    <phoneticPr fontId="2"/>
  </si>
  <si>
    <t>住宅No.3 -235</t>
    <rPh sb="0" eb="2">
      <t>ジュウタク</t>
    </rPh>
    <phoneticPr fontId="2"/>
  </si>
  <si>
    <t>過去-235</t>
    <rPh sb="0" eb="2">
      <t>カコ</t>
    </rPh>
    <phoneticPr fontId="2"/>
  </si>
  <si>
    <t>住宅No.1 -236</t>
    <rPh sb="0" eb="2">
      <t>ジュウタク</t>
    </rPh>
    <phoneticPr fontId="2"/>
  </si>
  <si>
    <t>住宅No.2 -236</t>
    <rPh sb="0" eb="2">
      <t>ジュウタク</t>
    </rPh>
    <phoneticPr fontId="2"/>
  </si>
  <si>
    <t>住宅No.3 -236</t>
    <rPh sb="0" eb="2">
      <t>ジュウタク</t>
    </rPh>
    <phoneticPr fontId="2"/>
  </si>
  <si>
    <t>過去-236</t>
    <rPh sb="0" eb="2">
      <t>カコ</t>
    </rPh>
    <phoneticPr fontId="2"/>
  </si>
  <si>
    <t>住宅No.1 -237</t>
    <rPh sb="0" eb="2">
      <t>ジュウタク</t>
    </rPh>
    <phoneticPr fontId="2"/>
  </si>
  <si>
    <t>住宅No.2 -237</t>
    <rPh sb="0" eb="2">
      <t>ジュウタク</t>
    </rPh>
    <phoneticPr fontId="2"/>
  </si>
  <si>
    <t>住宅No.3 -237</t>
    <rPh sb="0" eb="2">
      <t>ジュウタク</t>
    </rPh>
    <phoneticPr fontId="2"/>
  </si>
  <si>
    <t>過去-237</t>
    <rPh sb="0" eb="2">
      <t>カコ</t>
    </rPh>
    <phoneticPr fontId="2"/>
  </si>
  <si>
    <t>住宅No.1 -238</t>
    <rPh sb="0" eb="2">
      <t>ジュウタク</t>
    </rPh>
    <phoneticPr fontId="2"/>
  </si>
  <si>
    <t>住宅No.2 -238</t>
    <rPh sb="0" eb="2">
      <t>ジュウタク</t>
    </rPh>
    <phoneticPr fontId="2"/>
  </si>
  <si>
    <t>住宅No.3 -238</t>
    <rPh sb="0" eb="2">
      <t>ジュウタク</t>
    </rPh>
    <phoneticPr fontId="2"/>
  </si>
  <si>
    <t>過去-238</t>
    <rPh sb="0" eb="2">
      <t>カコ</t>
    </rPh>
    <phoneticPr fontId="2"/>
  </si>
  <si>
    <t>住宅No.1 -239</t>
    <rPh sb="0" eb="2">
      <t>ジュウタク</t>
    </rPh>
    <phoneticPr fontId="2"/>
  </si>
  <si>
    <t>住宅No.2 -239</t>
    <rPh sb="0" eb="2">
      <t>ジュウタク</t>
    </rPh>
    <phoneticPr fontId="2"/>
  </si>
  <si>
    <t>住宅No.3 -239</t>
    <rPh sb="0" eb="2">
      <t>ジュウタク</t>
    </rPh>
    <phoneticPr fontId="2"/>
  </si>
  <si>
    <t>過去-239</t>
    <rPh sb="0" eb="2">
      <t>カコ</t>
    </rPh>
    <phoneticPr fontId="2"/>
  </si>
  <si>
    <t>住宅No.1 -240</t>
    <rPh sb="0" eb="2">
      <t>ジュウタク</t>
    </rPh>
    <phoneticPr fontId="2"/>
  </si>
  <si>
    <t>住宅No.2 -240</t>
    <rPh sb="0" eb="2">
      <t>ジュウタク</t>
    </rPh>
    <phoneticPr fontId="2"/>
  </si>
  <si>
    <t>住宅No.3 -240</t>
    <rPh sb="0" eb="2">
      <t>ジュウタク</t>
    </rPh>
    <phoneticPr fontId="2"/>
  </si>
  <si>
    <t>過去-240</t>
    <rPh sb="0" eb="2">
      <t>カコ</t>
    </rPh>
    <phoneticPr fontId="2"/>
  </si>
  <si>
    <t>住宅No.1 -241</t>
    <rPh sb="0" eb="2">
      <t>ジュウタク</t>
    </rPh>
    <phoneticPr fontId="2"/>
  </si>
  <si>
    <t>住宅No.2 -241</t>
    <rPh sb="0" eb="2">
      <t>ジュウタク</t>
    </rPh>
    <phoneticPr fontId="2"/>
  </si>
  <si>
    <t>住宅No.3 -241</t>
    <rPh sb="0" eb="2">
      <t>ジュウタク</t>
    </rPh>
    <phoneticPr fontId="2"/>
  </si>
  <si>
    <t>過去-241</t>
    <rPh sb="0" eb="2">
      <t>カコ</t>
    </rPh>
    <phoneticPr fontId="2"/>
  </si>
  <si>
    <t>住宅No.1 -242</t>
    <rPh sb="0" eb="2">
      <t>ジュウタク</t>
    </rPh>
    <phoneticPr fontId="2"/>
  </si>
  <si>
    <t>住宅No.2 -242</t>
    <rPh sb="0" eb="2">
      <t>ジュウタク</t>
    </rPh>
    <phoneticPr fontId="2"/>
  </si>
  <si>
    <t>住宅No.3 -242</t>
    <rPh sb="0" eb="2">
      <t>ジュウタク</t>
    </rPh>
    <phoneticPr fontId="2"/>
  </si>
  <si>
    <t>過去-242</t>
    <rPh sb="0" eb="2">
      <t>カコ</t>
    </rPh>
    <phoneticPr fontId="2"/>
  </si>
  <si>
    <t>住宅No.1 -243</t>
    <rPh sb="0" eb="2">
      <t>ジュウタク</t>
    </rPh>
    <phoneticPr fontId="2"/>
  </si>
  <si>
    <t>住宅No.2 -243</t>
    <rPh sb="0" eb="2">
      <t>ジュウタク</t>
    </rPh>
    <phoneticPr fontId="2"/>
  </si>
  <si>
    <t>住宅No.3 -243</t>
    <rPh sb="0" eb="2">
      <t>ジュウタク</t>
    </rPh>
    <phoneticPr fontId="2"/>
  </si>
  <si>
    <t>過去-243</t>
    <rPh sb="0" eb="2">
      <t>カコ</t>
    </rPh>
    <phoneticPr fontId="2"/>
  </si>
  <si>
    <t>住宅No.1 -244</t>
    <rPh sb="0" eb="2">
      <t>ジュウタク</t>
    </rPh>
    <phoneticPr fontId="2"/>
  </si>
  <si>
    <t>住宅No.2 -244</t>
    <rPh sb="0" eb="2">
      <t>ジュウタク</t>
    </rPh>
    <phoneticPr fontId="2"/>
  </si>
  <si>
    <t>住宅No.3 -244</t>
    <rPh sb="0" eb="2">
      <t>ジュウタク</t>
    </rPh>
    <phoneticPr fontId="2"/>
  </si>
  <si>
    <t>過去-244</t>
    <rPh sb="0" eb="2">
      <t>カコ</t>
    </rPh>
    <phoneticPr fontId="2"/>
  </si>
  <si>
    <t>住宅No.1 -245</t>
    <rPh sb="0" eb="2">
      <t>ジュウタク</t>
    </rPh>
    <phoneticPr fontId="2"/>
  </si>
  <si>
    <t>住宅No.2 -245</t>
    <rPh sb="0" eb="2">
      <t>ジュウタク</t>
    </rPh>
    <phoneticPr fontId="2"/>
  </si>
  <si>
    <t>住宅No.3 -245</t>
    <rPh sb="0" eb="2">
      <t>ジュウタク</t>
    </rPh>
    <phoneticPr fontId="2"/>
  </si>
  <si>
    <t>過去-245</t>
    <rPh sb="0" eb="2">
      <t>カコ</t>
    </rPh>
    <phoneticPr fontId="2"/>
  </si>
  <si>
    <t>住宅No.1 -246</t>
    <rPh sb="0" eb="2">
      <t>ジュウタク</t>
    </rPh>
    <phoneticPr fontId="2"/>
  </si>
  <si>
    <t>住宅No.2 -246</t>
    <rPh sb="0" eb="2">
      <t>ジュウタク</t>
    </rPh>
    <phoneticPr fontId="2"/>
  </si>
  <si>
    <t>住宅No.3 -246</t>
    <rPh sb="0" eb="2">
      <t>ジュウタク</t>
    </rPh>
    <phoneticPr fontId="2"/>
  </si>
  <si>
    <t>過去-246</t>
    <rPh sb="0" eb="2">
      <t>カコ</t>
    </rPh>
    <phoneticPr fontId="2"/>
  </si>
  <si>
    <t>住宅No.1 -247</t>
    <rPh sb="0" eb="2">
      <t>ジュウタク</t>
    </rPh>
    <phoneticPr fontId="2"/>
  </si>
  <si>
    <t>住宅No.2 -247</t>
    <rPh sb="0" eb="2">
      <t>ジュウタク</t>
    </rPh>
    <phoneticPr fontId="2"/>
  </si>
  <si>
    <t>住宅No.3 -247</t>
    <rPh sb="0" eb="2">
      <t>ジュウタク</t>
    </rPh>
    <phoneticPr fontId="2"/>
  </si>
  <si>
    <t>過去-247</t>
    <rPh sb="0" eb="2">
      <t>カコ</t>
    </rPh>
    <phoneticPr fontId="2"/>
  </si>
  <si>
    <t>住宅No.1 -248</t>
    <rPh sb="0" eb="2">
      <t>ジュウタク</t>
    </rPh>
    <phoneticPr fontId="2"/>
  </si>
  <si>
    <t>住宅No.2 -248</t>
    <rPh sb="0" eb="2">
      <t>ジュウタク</t>
    </rPh>
    <phoneticPr fontId="2"/>
  </si>
  <si>
    <t>住宅No.3 -248</t>
    <rPh sb="0" eb="2">
      <t>ジュウタク</t>
    </rPh>
    <phoneticPr fontId="2"/>
  </si>
  <si>
    <t>過去-248</t>
    <rPh sb="0" eb="2">
      <t>カコ</t>
    </rPh>
    <phoneticPr fontId="2"/>
  </si>
  <si>
    <t>住宅No.1 -249</t>
    <rPh sb="0" eb="2">
      <t>ジュウタク</t>
    </rPh>
    <phoneticPr fontId="2"/>
  </si>
  <si>
    <t>住宅No.2 -249</t>
    <rPh sb="0" eb="2">
      <t>ジュウタク</t>
    </rPh>
    <phoneticPr fontId="2"/>
  </si>
  <si>
    <t>住宅No.3 -249</t>
    <rPh sb="0" eb="2">
      <t>ジュウタク</t>
    </rPh>
    <phoneticPr fontId="2"/>
  </si>
  <si>
    <t>過去-249</t>
    <rPh sb="0" eb="2">
      <t>カコ</t>
    </rPh>
    <phoneticPr fontId="2"/>
  </si>
  <si>
    <t>住宅No.1 -250</t>
    <rPh sb="0" eb="2">
      <t>ジュウタク</t>
    </rPh>
    <phoneticPr fontId="2"/>
  </si>
  <si>
    <t>住宅No.2 -250</t>
    <rPh sb="0" eb="2">
      <t>ジュウタク</t>
    </rPh>
    <phoneticPr fontId="2"/>
  </si>
  <si>
    <t>住宅No.3 -250</t>
    <rPh sb="0" eb="2">
      <t>ジュウタク</t>
    </rPh>
    <phoneticPr fontId="2"/>
  </si>
  <si>
    <t>過去-250</t>
    <rPh sb="0" eb="2">
      <t>カコ</t>
    </rPh>
    <phoneticPr fontId="2"/>
  </si>
  <si>
    <t>に入力ください。</t>
    <rPh sb="1" eb="3">
      <t>ニュウリョク</t>
    </rPh>
    <phoneticPr fontId="57"/>
  </si>
  <si>
    <t>※</t>
    <phoneticPr fontId="2"/>
  </si>
  <si>
    <t>令和９(2027)年</t>
    <rPh sb="0" eb="2">
      <t>レイワ</t>
    </rPh>
    <rPh sb="9" eb="10">
      <t>ネン</t>
    </rPh>
    <phoneticPr fontId="2"/>
  </si>
  <si>
    <t>令和９(2027)年 利用計画</t>
    <rPh sb="0" eb="2">
      <t>レイワ</t>
    </rPh>
    <rPh sb="9" eb="10">
      <t>ネン</t>
    </rPh>
    <rPh sb="11" eb="13">
      <t>リヨウ</t>
    </rPh>
    <rPh sb="13" eb="15">
      <t>ケイカク</t>
    </rPh>
    <phoneticPr fontId="2"/>
  </si>
  <si>
    <t>旬頃</t>
    <rPh sb="0" eb="1">
      <t>ジュン</t>
    </rPh>
    <rPh sb="1" eb="2">
      <t>コロ</t>
    </rPh>
    <phoneticPr fontId="2"/>
  </si>
  <si>
    <t>建て方完了時期
（予定）</t>
    <rPh sb="0" eb="1">
      <t>タ</t>
    </rPh>
    <rPh sb="2" eb="7">
      <t>カタカンリョウジキ</t>
    </rPh>
    <rPh sb="9" eb="11">
      <t>ヨテイ</t>
    </rPh>
    <phoneticPr fontId="2"/>
  </si>
  <si>
    <t>令和７年</t>
    <rPh sb="0" eb="2">
      <t>レイワ</t>
    </rPh>
    <rPh sb="3" eb="4">
      <t>ネン</t>
    </rPh>
    <phoneticPr fontId="2"/>
  </si>
  <si>
    <t>申請の有無</t>
    <rPh sb="0" eb="2">
      <t>シンセイ</t>
    </rPh>
    <rPh sb="3" eb="5">
      <t>ウム</t>
    </rPh>
    <phoneticPr fontId="2"/>
  </si>
  <si>
    <t>ー</t>
    <phoneticPr fontId="2"/>
  </si>
  <si>
    <t>※「申請の有無」欄は、該当№が交付申請の対象であれば「○」、対象でなければ「×」を選択
　ください。</t>
    <rPh sb="2" eb="4">
      <t>シンセイ</t>
    </rPh>
    <rPh sb="5" eb="7">
      <t>ウム</t>
    </rPh>
    <rPh sb="8" eb="9">
      <t>ラン</t>
    </rPh>
    <rPh sb="11" eb="14">
      <t>ガイトウナンバー</t>
    </rPh>
    <rPh sb="15" eb="19">
      <t>コウフシンセイ</t>
    </rPh>
    <rPh sb="20" eb="22">
      <t>タイショウ</t>
    </rPh>
    <rPh sb="30" eb="32">
      <t>タイショウ</t>
    </rPh>
    <rPh sb="41" eb="43">
      <t>センタク</t>
    </rPh>
    <phoneticPr fontId="2"/>
  </si>
  <si>
    <t>様式第１号付属</t>
    <rPh sb="0" eb="2">
      <t>ヨウシキ</t>
    </rPh>
    <rPh sb="2" eb="3">
      <t>ダイ</t>
    </rPh>
    <rPh sb="4" eb="5">
      <t>ゴウ</t>
    </rPh>
    <rPh sb="5" eb="7">
      <t>フゾク</t>
    </rPh>
    <phoneticPr fontId="2"/>
  </si>
  <si>
    <t>公募要領第5の（2）の①の「第８の登録を申請した日から遡って１年以内に新築した木造戸建住宅の標準的な例」について作成</t>
    <rPh sb="0" eb="2">
      <t>コウボ</t>
    </rPh>
    <rPh sb="2" eb="4">
      <t>ヨウリョウ</t>
    </rPh>
    <rPh sb="4" eb="5">
      <t>ダイ</t>
    </rPh>
    <rPh sb="56" eb="58">
      <t>サクセイ</t>
    </rPh>
    <phoneticPr fontId="2"/>
  </si>
  <si>
    <t>Ａ
[%]</t>
    <phoneticPr fontId="2"/>
  </si>
  <si>
    <t>Ｃ
[%]</t>
    <phoneticPr fontId="2"/>
  </si>
  <si>
    <t>スギ製品利用量の部材別内訳</t>
    <rPh sb="8" eb="13">
      <t>ブザイベツウチワケ</t>
    </rPh>
    <phoneticPr fontId="2"/>
  </si>
  <si>
    <t>B
[%]</t>
    <phoneticPr fontId="2"/>
  </si>
  <si>
    <t xml:space="preserve">（８）施工現場に国産材を活用している旨ののぼり又はポスターを掲示した状況がわかる写真  </t>
    <phoneticPr fontId="2"/>
  </si>
  <si>
    <t>（９）花粉症対策木材利用促進事業の建て方完了受付書（様式第３号－１）</t>
    <phoneticPr fontId="2"/>
  </si>
  <si>
    <t>（10）助成金振込銀行口座情報</t>
    <phoneticPr fontId="2"/>
  </si>
  <si>
    <t>ア　事業名：</t>
    <rPh sb="2" eb="4">
      <t>ジギョウ</t>
    </rPh>
    <phoneticPr fontId="2"/>
  </si>
  <si>
    <t>イ　事業の実施機関：</t>
    <rPh sb="2" eb="4">
      <t>ジギョウ</t>
    </rPh>
    <rPh sb="5" eb="7">
      <t>ジッシ</t>
    </rPh>
    <rPh sb="7" eb="9">
      <t>キカン</t>
    </rPh>
    <phoneticPr fontId="2"/>
  </si>
  <si>
    <t>ア　事業の実施機関：</t>
    <rPh sb="2" eb="4">
      <t>ジギョウ</t>
    </rPh>
    <rPh sb="5" eb="7">
      <t>ジッシ</t>
    </rPh>
    <rPh sb="7" eb="9">
      <t>キカン</t>
    </rPh>
    <phoneticPr fontId="2"/>
  </si>
  <si>
    <t>イ　事業名：</t>
    <rPh sb="2" eb="4">
      <t>ジギョウ</t>
    </rPh>
    <phoneticPr fontId="2"/>
  </si>
  <si>
    <t>ウ　事業名：</t>
    <rPh sb="2" eb="4">
      <t>ジギョウ</t>
    </rPh>
    <phoneticPr fontId="2"/>
  </si>
  <si>
    <t>ウ　事業の実施機関：</t>
    <rPh sb="2" eb="4">
      <t>ジギョウ</t>
    </rPh>
    <rPh sb="5" eb="7">
      <t>ジッシ</t>
    </rPh>
    <rPh sb="7" eb="9">
      <t>キカン</t>
    </rPh>
    <phoneticPr fontId="2"/>
  </si>
  <si>
    <t>：要記入・選択箇所</t>
    <rPh sb="1" eb="2">
      <t>ヨウ</t>
    </rPh>
    <rPh sb="2" eb="4">
      <t>キニュウ</t>
    </rPh>
    <rPh sb="5" eb="7">
      <t>センタク</t>
    </rPh>
    <rPh sb="7" eb="9">
      <t>カショ</t>
    </rPh>
    <phoneticPr fontId="2"/>
  </si>
  <si>
    <t>Ｂ[%]
［目標］</t>
    <phoneticPr fontId="2"/>
  </si>
  <si>
    <t>様式第５号（別紙１）付属</t>
    <rPh sb="0" eb="2">
      <t>ヨウシキ</t>
    </rPh>
    <rPh sb="2" eb="3">
      <t>ダイ</t>
    </rPh>
    <rPh sb="4" eb="5">
      <t>ゴウ</t>
    </rPh>
    <rPh sb="6" eb="8">
      <t>ベッシ</t>
    </rPh>
    <rPh sb="10" eb="12">
      <t>フゾク</t>
    </rPh>
    <phoneticPr fontId="2"/>
  </si>
  <si>
    <t>点数</t>
    <rPh sb="0" eb="2">
      <t>テンスウ</t>
    </rPh>
    <phoneticPr fontId="2"/>
  </si>
  <si>
    <t>Ａ[%]</t>
    <phoneticPr fontId="2"/>
  </si>
  <si>
    <t>（スギ製品の利用状況等の報告）</t>
  </si>
  <si>
    <t>花粉症対策木材利用促進事業登録申請書</t>
    <rPh sb="0" eb="3">
      <t>カフンショウ</t>
    </rPh>
    <rPh sb="3" eb="5">
      <t>タイサク</t>
    </rPh>
    <rPh sb="5" eb="7">
      <t>モクザイ</t>
    </rPh>
    <rPh sb="7" eb="9">
      <t>リヨウ</t>
    </rPh>
    <rPh sb="9" eb="13">
      <t>ソクシンジギョウ</t>
    </rPh>
    <rPh sb="15" eb="17">
      <t>シンセイ</t>
    </rPh>
    <rPh sb="17" eb="18">
      <t>ショ</t>
    </rPh>
    <phoneticPr fontId="2"/>
  </si>
  <si>
    <t>花粉症対策木材利用促進事業助成金公募要領（以下「公募要領」という。）の第８の１に基づき、利用事業の登録を申請します。
※公募要領第９の１に基づく登録の変更申請の場合は、□にレを付し、☑としてください。</t>
    <rPh sb="16" eb="20">
      <t>コウボヨウリョウ</t>
    </rPh>
    <rPh sb="21" eb="23">
      <t>イカ</t>
    </rPh>
    <rPh sb="24" eb="28">
      <t>コウボヨウリョウ</t>
    </rPh>
    <rPh sb="44" eb="46">
      <t>リヨウ</t>
    </rPh>
    <rPh sb="46" eb="48">
      <t>ジギョウ</t>
    </rPh>
    <rPh sb="47" eb="49">
      <t>ジギョウ</t>
    </rPh>
    <rPh sb="50" eb="52">
      <t>トウロク</t>
    </rPh>
    <rPh sb="52" eb="54">
      <t>シンセイ</t>
    </rPh>
    <rPh sb="60" eb="65">
      <t>コウボヨウリョウダイ</t>
    </rPh>
    <rPh sb="69" eb="70">
      <t>モト</t>
    </rPh>
    <rPh sb="72" eb="74">
      <t>トウロク</t>
    </rPh>
    <rPh sb="75" eb="79">
      <t>ヘンコウシンセイ</t>
    </rPh>
    <rPh sb="80" eb="82">
      <t>バアイ</t>
    </rPh>
    <rPh sb="88" eb="89">
      <t>フ</t>
    </rPh>
    <phoneticPr fontId="2"/>
  </si>
  <si>
    <t>Ｂ[目標]は整数とする。</t>
    <rPh sb="2" eb="4">
      <t>モクヒョウ</t>
    </rPh>
    <rPh sb="6" eb="8">
      <t>セイスウ</t>
    </rPh>
    <phoneticPr fontId="2"/>
  </si>
  <si>
    <t>変更の有無※2</t>
    <rPh sb="0" eb="2">
      <t>ヘンコウ</t>
    </rPh>
    <rPh sb="3" eb="5">
      <t>ウム</t>
    </rPh>
    <phoneticPr fontId="2"/>
  </si>
  <si>
    <t>㎡</t>
    <phoneticPr fontId="2"/>
  </si>
  <si>
    <t>法人番号(13桁)</t>
    <rPh sb="0" eb="4">
      <t>ホウジンバンゴウ</t>
    </rPh>
    <rPh sb="7" eb="8">
      <t>ケタ</t>
    </rPh>
    <phoneticPr fontId="2"/>
  </si>
  <si>
    <t>※１　年間戸建住宅供給実績について、原則、年次（令和６(2024)年1月から12月まで）の実績を計上すること。</t>
    <rPh sb="3" eb="5">
      <t>ネンカン</t>
    </rPh>
    <rPh sb="5" eb="7">
      <t>コダテ</t>
    </rPh>
    <rPh sb="7" eb="9">
      <t>ジュウタク</t>
    </rPh>
    <rPh sb="9" eb="11">
      <t>キョウキュウ</t>
    </rPh>
    <rPh sb="11" eb="13">
      <t>ジッセキ</t>
    </rPh>
    <rPh sb="18" eb="20">
      <t>ゲンソク</t>
    </rPh>
    <rPh sb="21" eb="23">
      <t>ネンジ</t>
    </rPh>
    <rPh sb="24" eb="26">
      <t>レイワ</t>
    </rPh>
    <rPh sb="33" eb="34">
      <t>ネン</t>
    </rPh>
    <rPh sb="35" eb="36">
      <t>ガツ</t>
    </rPh>
    <rPh sb="40" eb="41">
      <t>ガツ</t>
    </rPh>
    <rPh sb="45" eb="47">
      <t>ジッセキ</t>
    </rPh>
    <rPh sb="48" eb="50">
      <t>ケイジョウ</t>
    </rPh>
    <phoneticPr fontId="2"/>
  </si>
  <si>
    <t>公募要領第５の助成要件を満たし、助成金額の算定対象とするもの（３戸まで）</t>
    <rPh sb="0" eb="2">
      <t>コウボ</t>
    </rPh>
    <rPh sb="2" eb="4">
      <t>ヨウリョウ</t>
    </rPh>
    <rPh sb="4" eb="5">
      <t>ダイ</t>
    </rPh>
    <rPh sb="7" eb="9">
      <t>ジョセイ</t>
    </rPh>
    <rPh sb="9" eb="11">
      <t>ヨウケン</t>
    </rPh>
    <rPh sb="12" eb="13">
      <t>ミ</t>
    </rPh>
    <rPh sb="16" eb="18">
      <t>ジョセイ</t>
    </rPh>
    <rPh sb="18" eb="20">
      <t>キンガク</t>
    </rPh>
    <rPh sb="21" eb="23">
      <t>サンテイ</t>
    </rPh>
    <rPh sb="23" eb="25">
      <t>タイショウ</t>
    </rPh>
    <rPh sb="32" eb="33">
      <t>コ</t>
    </rPh>
    <phoneticPr fontId="2"/>
  </si>
  <si>
    <t>４　利用したスギ製品の材積及び目標</t>
    <rPh sb="2" eb="4">
      <t>リヨウ</t>
    </rPh>
    <rPh sb="8" eb="10">
      <t>セイヒン</t>
    </rPh>
    <rPh sb="11" eb="13">
      <t>ザイセキ</t>
    </rPh>
    <rPh sb="13" eb="14">
      <t>オヨ</t>
    </rPh>
    <rPh sb="15" eb="17">
      <t>モクヒョウ</t>
    </rPh>
    <phoneticPr fontId="2"/>
  </si>
  <si>
    <t>　利用事業の登録申請日から遡って１年以内に新築した木造戸建住宅の標準的な例におけるスギ製品の利用状況及び目標</t>
    <rPh sb="1" eb="3">
      <t>リヨウ</t>
    </rPh>
    <rPh sb="3" eb="5">
      <t>ジギョウ</t>
    </rPh>
    <rPh sb="8" eb="10">
      <t>シンセイ</t>
    </rPh>
    <rPh sb="10" eb="11">
      <t>ビ</t>
    </rPh>
    <rPh sb="13" eb="14">
      <t>サカノボ</t>
    </rPh>
    <rPh sb="17" eb="18">
      <t>ネン</t>
    </rPh>
    <rPh sb="18" eb="20">
      <t>イナイ</t>
    </rPh>
    <rPh sb="21" eb="22">
      <t>シン</t>
    </rPh>
    <rPh sb="25" eb="27">
      <t>モクゾウ</t>
    </rPh>
    <rPh sb="27" eb="29">
      <t>コダ</t>
    </rPh>
    <rPh sb="29" eb="31">
      <t>ジュウタク</t>
    </rPh>
    <rPh sb="32" eb="35">
      <t>ヒョウジュンテキ</t>
    </rPh>
    <rPh sb="43" eb="45">
      <t>セイヒン</t>
    </rPh>
    <rPh sb="46" eb="48">
      <t>リヨウ</t>
    </rPh>
    <rPh sb="48" eb="50">
      <t>ジョウキョウ</t>
    </rPh>
    <rPh sb="50" eb="51">
      <t>オヨ</t>
    </rPh>
    <rPh sb="52" eb="54">
      <t>モクヒョウ</t>
    </rPh>
    <phoneticPr fontId="2"/>
  </si>
  <si>
    <t>標準的な例において利用したスギ製品の材積[m3]</t>
    <rPh sb="0" eb="3">
      <t>ヒョウジュンテキ</t>
    </rPh>
    <rPh sb="4" eb="5">
      <t>レイ</t>
    </rPh>
    <rPh sb="9" eb="11">
      <t>リヨウ</t>
    </rPh>
    <rPh sb="15" eb="17">
      <t>セイヒン</t>
    </rPh>
    <rPh sb="18" eb="20">
      <t>ザイセキ</t>
    </rPh>
    <phoneticPr fontId="2"/>
  </si>
  <si>
    <t>総木材利用量[m3]</t>
    <phoneticPr fontId="2"/>
  </si>
  <si>
    <t>対象部材</t>
    <rPh sb="0" eb="2">
      <t>タイショウ</t>
    </rPh>
    <rPh sb="2" eb="4">
      <t>ブザイ</t>
    </rPh>
    <phoneticPr fontId="2"/>
  </si>
  <si>
    <t>利用事業が完了する年度（令和７年度）から起算して３年間（※４）におけるスギ製品の利用計画</t>
    <rPh sb="0" eb="2">
      <t>リヨウ</t>
    </rPh>
    <rPh sb="2" eb="4">
      <t>ジギョウ</t>
    </rPh>
    <rPh sb="5" eb="7">
      <t>カンリョウ</t>
    </rPh>
    <rPh sb="9" eb="11">
      <t>ネンド</t>
    </rPh>
    <rPh sb="12" eb="14">
      <t>レイワ</t>
    </rPh>
    <rPh sb="15" eb="17">
      <t>ネンド</t>
    </rPh>
    <rPh sb="20" eb="22">
      <t>キサン</t>
    </rPh>
    <rPh sb="25" eb="27">
      <t>ネンカン</t>
    </rPh>
    <rPh sb="37" eb="39">
      <t>セイヒン</t>
    </rPh>
    <rPh sb="40" eb="42">
      <t>リヨウ</t>
    </rPh>
    <rPh sb="42" eb="44">
      <t>ケイカク</t>
    </rPh>
    <phoneticPr fontId="2"/>
  </si>
  <si>
    <t>※４：</t>
    <phoneticPr fontId="2"/>
  </si>
  <si>
    <t>令和７(2025)年については、利用事業を実施する予定の木造戸建住宅について記載すること。
令和８(2026)年及び令和９(2027)年については、各年の１月から12月までの期間における見通しを記載すること。</t>
    <rPh sb="0" eb="2">
      <t>レイワ</t>
    </rPh>
    <rPh sb="9" eb="10">
      <t>ネン</t>
    </rPh>
    <rPh sb="16" eb="18">
      <t>リヨウ</t>
    </rPh>
    <rPh sb="18" eb="20">
      <t>ジギョウ</t>
    </rPh>
    <rPh sb="21" eb="23">
      <t>ジッシ</t>
    </rPh>
    <rPh sb="25" eb="27">
      <t>ヨテイ</t>
    </rPh>
    <rPh sb="28" eb="30">
      <t>モクゾウ</t>
    </rPh>
    <rPh sb="30" eb="32">
      <t>コダテ</t>
    </rPh>
    <rPh sb="32" eb="34">
      <t>ジュウタク</t>
    </rPh>
    <rPh sb="38" eb="40">
      <t>キサイ</t>
    </rPh>
    <rPh sb="46" eb="48">
      <t>レイワ</t>
    </rPh>
    <rPh sb="55" eb="56">
      <t>ネン</t>
    </rPh>
    <rPh sb="56" eb="57">
      <t>オヨ</t>
    </rPh>
    <rPh sb="58" eb="60">
      <t>レイワ</t>
    </rPh>
    <rPh sb="67" eb="68">
      <t>ネン</t>
    </rPh>
    <rPh sb="74" eb="76">
      <t>カクネン</t>
    </rPh>
    <rPh sb="78" eb="79">
      <t>ガツ</t>
    </rPh>
    <rPh sb="83" eb="84">
      <t>ガツ</t>
    </rPh>
    <rPh sb="87" eb="89">
      <t>キカン</t>
    </rPh>
    <rPh sb="93" eb="95">
      <t>ミトオ</t>
    </rPh>
    <rPh sb="97" eb="99">
      <t>キサイ</t>
    </rPh>
    <phoneticPr fontId="2"/>
  </si>
  <si>
    <t>※2「変更の有無」欄は、登録承認後において、公募要領第９の１の登録変更申請に該当する場合のみの選択となります。該当№が変更登録申請の対象であれば「○」、対象でなければ「×」を選択ください。</t>
    <rPh sb="3" eb="5">
      <t>ヘンコウ</t>
    </rPh>
    <rPh sb="6" eb="8">
      <t>ウム</t>
    </rPh>
    <rPh sb="9" eb="10">
      <t>ラン</t>
    </rPh>
    <rPh sb="12" eb="17">
      <t>トウロクショウニンゴ</t>
    </rPh>
    <rPh sb="22" eb="26">
      <t>コウボヨウリョウ</t>
    </rPh>
    <rPh sb="26" eb="27">
      <t>ダイ</t>
    </rPh>
    <rPh sb="31" eb="37">
      <t>トウロクヘンコウシンセイ</t>
    </rPh>
    <rPh sb="38" eb="40">
      <t>ガイトウ</t>
    </rPh>
    <rPh sb="55" eb="58">
      <t>ガイトウナンバー</t>
    </rPh>
    <rPh sb="59" eb="63">
      <t>ヘンコウトウロク</t>
    </rPh>
    <rPh sb="63" eb="65">
      <t>シンセイ</t>
    </rPh>
    <rPh sb="66" eb="68">
      <t>タイショウ</t>
    </rPh>
    <rPh sb="76" eb="78">
      <t>タイショウ</t>
    </rPh>
    <rPh sb="87" eb="89">
      <t>センタク</t>
    </rPh>
    <phoneticPr fontId="2"/>
  </si>
  <si>
    <t>１．申請会社名</t>
    <rPh sb="2" eb="6">
      <t>シンセイカイシャ</t>
    </rPh>
    <rPh sb="6" eb="7">
      <t>メイ</t>
    </rPh>
    <phoneticPr fontId="2"/>
  </si>
  <si>
    <t>２．申請の要件を満たす確認情報等</t>
    <rPh sb="15" eb="16">
      <t>ナド</t>
    </rPh>
    <phoneticPr fontId="2"/>
  </si>
  <si>
    <r>
      <t>過去３か年度内に、全木連が実施した林野庁所管事業補助金において、第</t>
    </r>
    <r>
      <rPr>
        <sz val="11"/>
        <color theme="1"/>
        <rFont val="游ゴシック"/>
        <family val="3"/>
        <charset val="128"/>
        <scheme val="minor"/>
      </rPr>
      <t>17の交付決定の取消し等に相当する補助金の返還命令を受けた者でないこと</t>
    </r>
    <phoneticPr fontId="2"/>
  </si>
  <si>
    <t>公募要領第17（交付決定の取消し等）関係</t>
    <rPh sb="0" eb="4">
      <t>コウボヨウリョウ</t>
    </rPh>
    <rPh sb="4" eb="5">
      <t>ダイ</t>
    </rPh>
    <rPh sb="8" eb="12">
      <t>コウフケッテイ</t>
    </rPh>
    <rPh sb="13" eb="15">
      <t>トリケ</t>
    </rPh>
    <rPh sb="16" eb="17">
      <t>トウ</t>
    </rPh>
    <phoneticPr fontId="2"/>
  </si>
  <si>
    <r>
      <t>花粉症対策木材利用促進事業助成金公募要領の第</t>
    </r>
    <r>
      <rPr>
        <sz val="11"/>
        <color theme="1"/>
        <rFont val="游ゴシック"/>
        <family val="3"/>
        <charset val="128"/>
        <scheme val="minor"/>
      </rPr>
      <t>17の１（１）から（３）、（５）及び（６）に掲げる理由に基づき交付決定の取消しを受けた場合は、利用事業者名及び取消しに係る内容が公表される場合があることを承諾します。</t>
    </r>
    <rPh sb="38" eb="39">
      <t>オヨ</t>
    </rPh>
    <rPh sb="44" eb="45">
      <t>カカ</t>
    </rPh>
    <rPh sb="47" eb="49">
      <t>リユウ</t>
    </rPh>
    <rPh sb="50" eb="51">
      <t>モト</t>
    </rPh>
    <rPh sb="53" eb="57">
      <t>コウフケッテイ</t>
    </rPh>
    <rPh sb="58" eb="60">
      <t>トリケ</t>
    </rPh>
    <rPh sb="62" eb="63">
      <t>ウ</t>
    </rPh>
    <rPh sb="65" eb="67">
      <t>バアイ</t>
    </rPh>
    <rPh sb="69" eb="76">
      <t>リヨウジギョウシャメイオヨ</t>
    </rPh>
    <rPh sb="77" eb="79">
      <t>トリケ</t>
    </rPh>
    <rPh sb="81" eb="82">
      <t>カカ</t>
    </rPh>
    <rPh sb="83" eb="85">
      <t>ナイヨウ</t>
    </rPh>
    <rPh sb="86" eb="88">
      <t>コウヒョウ</t>
    </rPh>
    <rPh sb="91" eb="93">
      <t>バアイ</t>
    </rPh>
    <rPh sb="99" eb="101">
      <t>ショウダク</t>
    </rPh>
    <phoneticPr fontId="2"/>
  </si>
  <si>
    <t>１．申請者は、令和７年度において、花粉症対策木材利用促進事業以外に、国、地方公共団体又は、その他の公的機関が実施する事業であって、戸建住宅の建築時に木材を利用することやその利用量に基づき補助や助成を行う事業（以下「他の事業」という。）を実施し、その補助や助成を受けていません。今後、受ける予定もありません。
　もし、他の事業による補助や助成を受けた場合には、速やかに全国木材組合連合会（以下「全木連」という。）に報告します。</t>
    <rPh sb="7" eb="9">
      <t>レイワ</t>
    </rPh>
    <rPh sb="17" eb="28">
      <t>カフンショウタイサクモクザイリヨウソクシン</t>
    </rPh>
    <rPh sb="42" eb="43">
      <t>マタ</t>
    </rPh>
    <rPh sb="54" eb="56">
      <t>ジッシ</t>
    </rPh>
    <rPh sb="58" eb="60">
      <t>ジギョウ</t>
    </rPh>
    <rPh sb="158" eb="159">
      <t>ホカ</t>
    </rPh>
    <rPh sb="160" eb="162">
      <t>ジギョウ</t>
    </rPh>
    <rPh sb="165" eb="167">
      <t>ホジョ</t>
    </rPh>
    <rPh sb="168" eb="170">
      <t>ジョセイ</t>
    </rPh>
    <phoneticPr fontId="2"/>
  </si>
  <si>
    <t>5．申請者が花粉症対策木材利用促進事業助成金公募要領（以下「公募要領」という。）第13の２により報告する利用事業の内容及び第16により報告するスギ製品継続利用計画の実施状況について、全木連及び林野庁が、無償で活用し公表できることを理解しました。
※申請者が建築する木造戸建住宅の建築主が特定できるような情報についてはその限りではありません。</t>
    <phoneticPr fontId="2"/>
  </si>
  <si>
    <t>8．公募要領第17により、全木連から「助成金の全部若しくは一部を交付せず、その交付を停止し、又は交付した助成金の全部若しくは一部の返還を命ずる」ことがあることを理解しました。
特に、以下の場合に助成金の返還が生じることを理解しました。
利用事業が完了した年度から起算して３年間、公募要領第16の継続利用報告書を第16で定めた期日までに提出しなかった場合</t>
    <rPh sb="6" eb="7">
      <t>ダイ</t>
    </rPh>
    <rPh sb="13" eb="16">
      <t>ゼンモクレン</t>
    </rPh>
    <rPh sb="88" eb="89">
      <t>トク</t>
    </rPh>
    <rPh sb="91" eb="93">
      <t>イカ</t>
    </rPh>
    <rPh sb="94" eb="96">
      <t>バアイ</t>
    </rPh>
    <rPh sb="97" eb="100">
      <t>ジョセイキン</t>
    </rPh>
    <rPh sb="101" eb="103">
      <t>ヘンカン</t>
    </rPh>
    <rPh sb="104" eb="105">
      <t>ショウ</t>
    </rPh>
    <rPh sb="110" eb="112">
      <t>リカイ</t>
    </rPh>
    <rPh sb="139" eb="141">
      <t>コウボ</t>
    </rPh>
    <rPh sb="141" eb="143">
      <t>ヨウリョウ</t>
    </rPh>
    <rPh sb="147" eb="149">
      <t>ケイゾク</t>
    </rPh>
    <rPh sb="149" eb="151">
      <t>リヨウ</t>
    </rPh>
    <rPh sb="153" eb="154">
      <t>ショ</t>
    </rPh>
    <phoneticPr fontId="2"/>
  </si>
  <si>
    <t>　花粉症対策木材利用促進事業助成金公募要領の第13に基づき、花粉症対策木材利用促進事業助成金の交付を申請します。</t>
    <rPh sb="43" eb="46">
      <t>ジョセイキン</t>
    </rPh>
    <rPh sb="47" eb="49">
      <t>コウフ</t>
    </rPh>
    <phoneticPr fontId="2"/>
  </si>
  <si>
    <t>別紙１のとおり、公募要領第５の助成要件を満たし、助成金額の算定対象とする木造戸建住宅（３戸まで）</t>
    <rPh sb="0" eb="2">
      <t>ベッシ</t>
    </rPh>
    <rPh sb="8" eb="10">
      <t>コウボ</t>
    </rPh>
    <rPh sb="10" eb="12">
      <t>ヨウリョウ</t>
    </rPh>
    <rPh sb="12" eb="13">
      <t>ダイ</t>
    </rPh>
    <rPh sb="15" eb="17">
      <t>ジョセイ</t>
    </rPh>
    <rPh sb="17" eb="19">
      <t>ヨウケン</t>
    </rPh>
    <rPh sb="20" eb="21">
      <t>ミ</t>
    </rPh>
    <rPh sb="24" eb="26">
      <t>ジョセイ</t>
    </rPh>
    <rPh sb="26" eb="28">
      <t>キンガク</t>
    </rPh>
    <rPh sb="29" eb="31">
      <t>サンテイ</t>
    </rPh>
    <rPh sb="31" eb="33">
      <t>タイショウ</t>
    </rPh>
    <rPh sb="36" eb="38">
      <t>モクゾウ</t>
    </rPh>
    <rPh sb="38" eb="40">
      <t>コダテ</t>
    </rPh>
    <rPh sb="40" eb="42">
      <t>ジュウタク</t>
    </rPh>
    <rPh sb="44" eb="45">
      <t>コ</t>
    </rPh>
    <phoneticPr fontId="2"/>
  </si>
  <si>
    <t>別紙２（Web申請）のとおり</t>
    <rPh sb="7" eb="9">
      <t>シンセイ</t>
    </rPh>
    <phoneticPr fontId="2"/>
  </si>
  <si>
    <r>
      <rPr>
        <sz val="9.5"/>
        <color theme="1"/>
        <rFont val="游ゴシック"/>
        <family val="3"/>
        <charset val="128"/>
        <scheme val="minor"/>
      </rPr>
      <t>スギ製品利用量
[㎥]</t>
    </r>
    <r>
      <rPr>
        <sz val="7.5"/>
        <color theme="1"/>
        <rFont val="游ゴシック"/>
        <family val="3"/>
        <charset val="128"/>
        <scheme val="minor"/>
      </rPr>
      <t>（小数点以下
第４位まで）</t>
    </r>
    <phoneticPr fontId="2"/>
  </si>
  <si>
    <r>
      <t>総木材利用量
[㎥]</t>
    </r>
    <r>
      <rPr>
        <sz val="8"/>
        <color theme="1"/>
        <rFont val="游ゴシック"/>
        <family val="3"/>
        <charset val="128"/>
        <scheme val="minor"/>
      </rPr>
      <t>（小数点以下
第４位まで）</t>
    </r>
    <phoneticPr fontId="2"/>
  </si>
  <si>
    <t>（１）利用事業でスギ製品を利用したこと及び利用したスギ製品の材積がわかる資料（納品書又は出荷証明書の内訳明細、木拾い表及び交付申請書で報告する木造戸建住宅の図面等）</t>
    <rPh sb="19" eb="20">
      <t>オヨ</t>
    </rPh>
    <rPh sb="21" eb="23">
      <t>リヨウ</t>
    </rPh>
    <rPh sb="27" eb="29">
      <t>セイヒン</t>
    </rPh>
    <rPh sb="30" eb="32">
      <t>ザイセキ</t>
    </rPh>
    <rPh sb="55" eb="57">
      <t>キビロ</t>
    </rPh>
    <rPh sb="58" eb="59">
      <t>ヒョウ</t>
    </rPh>
    <phoneticPr fontId="2"/>
  </si>
  <si>
    <t xml:space="preserve">（７）交付申請書で報告する木造戸建住宅におけるスギ製品の利用について建築主に説明したことがわかる資料（説明に使用した資料、建築主の確認書等）及び「国産木材活用住宅ラベル」の写し  </t>
    <phoneticPr fontId="2"/>
  </si>
  <si>
    <t>【該当する場合】
（11）スギ製品の利用に伴う施工時の工夫を行った場合は、それがわかる資料</t>
    <rPh sb="1" eb="3">
      <t>ガイトウ</t>
    </rPh>
    <rPh sb="5" eb="7">
      <t>バアイ</t>
    </rPh>
    <rPh sb="15" eb="17">
      <t>セイヒン</t>
    </rPh>
    <rPh sb="18" eb="20">
      <t>リヨウ</t>
    </rPh>
    <rPh sb="21" eb="22">
      <t>トモナ</t>
    </rPh>
    <rPh sb="23" eb="25">
      <t>セコウ</t>
    </rPh>
    <rPh sb="25" eb="26">
      <t>ジ</t>
    </rPh>
    <rPh sb="27" eb="29">
      <t>クフウ</t>
    </rPh>
    <rPh sb="30" eb="31">
      <t>オコナ</t>
    </rPh>
    <rPh sb="33" eb="35">
      <t>バアイ</t>
    </rPh>
    <rPh sb="43" eb="45">
      <t>シリョウ</t>
    </rPh>
    <phoneticPr fontId="2"/>
  </si>
  <si>
    <t>令和７(2025)年については、利用事業を実施した木造戸建住宅について記載すること。
令和８(2026)年及び令和９(2027)年については、各年の１月から12月までの期間における実績を記載すること。</t>
    <rPh sb="0" eb="2">
      <t>レイワ</t>
    </rPh>
    <rPh sb="9" eb="10">
      <t>ネン</t>
    </rPh>
    <rPh sb="16" eb="18">
      <t>リヨウ</t>
    </rPh>
    <rPh sb="18" eb="20">
      <t>ジギョウ</t>
    </rPh>
    <rPh sb="21" eb="23">
      <t>ジッシ</t>
    </rPh>
    <rPh sb="25" eb="27">
      <t>モクゾウ</t>
    </rPh>
    <rPh sb="27" eb="29">
      <t>コダテ</t>
    </rPh>
    <rPh sb="29" eb="31">
      <t>ジュウタク</t>
    </rPh>
    <rPh sb="35" eb="37">
      <t>キサイ</t>
    </rPh>
    <rPh sb="43" eb="45">
      <t>レイワ</t>
    </rPh>
    <rPh sb="52" eb="53">
      <t>ネン</t>
    </rPh>
    <rPh sb="53" eb="54">
      <t>オヨ</t>
    </rPh>
    <rPh sb="55" eb="57">
      <t>レイワ</t>
    </rPh>
    <rPh sb="64" eb="65">
      <t>ネン</t>
    </rPh>
    <rPh sb="71" eb="73">
      <t>カクネン</t>
    </rPh>
    <rPh sb="75" eb="76">
      <t>ガツ</t>
    </rPh>
    <rPh sb="80" eb="81">
      <t>ガツ</t>
    </rPh>
    <rPh sb="84" eb="86">
      <t>キカン</t>
    </rPh>
    <rPh sb="90" eb="92">
      <t>ジッセキ</t>
    </rPh>
    <rPh sb="93" eb="95">
      <t>キサイ</t>
    </rPh>
    <phoneticPr fontId="2"/>
  </si>
  <si>
    <t>令和７
(2025)年</t>
    <rPh sb="0" eb="2">
      <t>レイワ</t>
    </rPh>
    <rPh sb="10" eb="11">
      <t>ネン</t>
    </rPh>
    <phoneticPr fontId="2"/>
  </si>
  <si>
    <t>令和８
(2026)年</t>
    <rPh sb="0" eb="2">
      <t>レイワ</t>
    </rPh>
    <rPh sb="10" eb="11">
      <t>ネン</t>
    </rPh>
    <phoneticPr fontId="2"/>
  </si>
  <si>
    <t>令和９
(2027)年</t>
    <rPh sb="0" eb="2">
      <t>レイワ</t>
    </rPh>
    <rPh sb="10" eb="11">
      <t>ネン</t>
    </rPh>
    <phoneticPr fontId="2"/>
  </si>
  <si>
    <t>　花粉症対策木材利用促進事業助成金公募要領の第14に基づき、令和７年度に提出したスギ製品継続利用計画に係る令和　年の実施状況を報告します。</t>
    <rPh sb="30" eb="32">
      <t>レイワ</t>
    </rPh>
    <rPh sb="53" eb="55">
      <t>レイワ</t>
    </rPh>
    <rPh sb="60" eb="62">
      <t>ジョウキョウ</t>
    </rPh>
    <rPh sb="63" eb="65">
      <t>ホウコク</t>
    </rPh>
    <phoneticPr fontId="2"/>
  </si>
  <si>
    <t>延床面積[㎡]</t>
    <rPh sb="0" eb="1">
      <t>ノベ</t>
    </rPh>
    <rPh sb="1" eb="2">
      <t>ユカ</t>
    </rPh>
    <rPh sb="2" eb="4">
      <t>メンセキ</t>
    </rPh>
    <phoneticPr fontId="2"/>
  </si>
  <si>
    <t>※総木材利用量及びスギ製品利用量の根拠となる資料を添付すること。</t>
    <phoneticPr fontId="2"/>
  </si>
  <si>
    <t>様式第１号別紙</t>
    <rPh sb="0" eb="2">
      <t>ヨウシキ</t>
    </rPh>
    <rPh sb="2" eb="3">
      <t>ダイ</t>
    </rPh>
    <rPh sb="4" eb="5">
      <t>ゴウ</t>
    </rPh>
    <rPh sb="5" eb="7">
      <t>ベッシ</t>
    </rPh>
    <phoneticPr fontId="2"/>
  </si>
  <si>
    <t>要記入・選択箇所</t>
    <rPh sb="0" eb="1">
      <t>ヨウ</t>
    </rPh>
    <rPh sb="1" eb="3">
      <t>キニュウ</t>
    </rPh>
    <rPh sb="4" eb="6">
      <t>センタク</t>
    </rPh>
    <rPh sb="6" eb="8">
      <t>カショ</t>
    </rPh>
    <phoneticPr fontId="2"/>
  </si>
  <si>
    <t>環境負荷低減チェックシート（利用事業者向け）</t>
    <rPh sb="0" eb="2">
      <t>カンキョウ</t>
    </rPh>
    <rPh sb="2" eb="4">
      <t>フカ</t>
    </rPh>
    <rPh sb="4" eb="6">
      <t>テイゲン</t>
    </rPh>
    <rPh sb="14" eb="16">
      <t>リヨウ</t>
    </rPh>
    <rPh sb="16" eb="18">
      <t>ジギョウ</t>
    </rPh>
    <rPh sb="18" eb="19">
      <t>シャ</t>
    </rPh>
    <rPh sb="19" eb="20">
      <t>ム</t>
    </rPh>
    <phoneticPr fontId="2"/>
  </si>
  <si>
    <t>申請会社名</t>
    <rPh sb="0" eb="2">
      <t>シンセイ</t>
    </rPh>
    <rPh sb="2" eb="4">
      <t>カイシャ</t>
    </rPh>
    <rPh sb="4" eb="5">
      <t>メイ</t>
    </rPh>
    <phoneticPr fontId="2"/>
  </si>
  <si>
    <t>提出時期</t>
    <rPh sb="0" eb="2">
      <t>テイシュツ</t>
    </rPh>
    <rPh sb="2" eb="4">
      <t>ジキ</t>
    </rPh>
    <phoneticPr fontId="2"/>
  </si>
  <si>
    <t>　申請時（します）</t>
    <rPh sb="1" eb="4">
      <t>シンセイジ</t>
    </rPh>
    <phoneticPr fontId="2"/>
  </si>
  <si>
    <t>　報告時（しました）□</t>
    <rPh sb="1" eb="4">
      <t>ホウコクジ</t>
    </rPh>
    <phoneticPr fontId="2"/>
  </si>
  <si>
    <t>記入日</t>
    <rPh sb="0" eb="3">
      <t>キニュウビ</t>
    </rPh>
    <phoneticPr fontId="2"/>
  </si>
  <si>
    <t>チェック</t>
    <phoneticPr fontId="2"/>
  </si>
  <si>
    <t>（１）適正な防除</t>
    <rPh sb="3" eb="5">
      <t>テキセイ</t>
    </rPh>
    <rPh sb="6" eb="8">
      <t>ボウジョ</t>
    </rPh>
    <phoneticPr fontId="2"/>
  </si>
  <si>
    <t>①</t>
    <phoneticPr fontId="2"/>
  </si>
  <si>
    <t>※農薬を使用する場合（該当しない　　　）</t>
    <rPh sb="1" eb="3">
      <t>ノウヤク</t>
    </rPh>
    <rPh sb="4" eb="6">
      <t>シヨウ</t>
    </rPh>
    <rPh sb="8" eb="10">
      <t>バアイ</t>
    </rPh>
    <phoneticPr fontId="2"/>
  </si>
  <si>
    <t>　農薬の適正な使用・保管</t>
    <rPh sb="1" eb="3">
      <t>ノウヤク</t>
    </rPh>
    <rPh sb="4" eb="6">
      <t>テキセイ</t>
    </rPh>
    <rPh sb="7" eb="9">
      <t>シヨウ</t>
    </rPh>
    <rPh sb="10" eb="12">
      <t>ホカン</t>
    </rPh>
    <phoneticPr fontId="2"/>
  </si>
  <si>
    <t>②</t>
    <phoneticPr fontId="2"/>
  </si>
  <si>
    <t>※農薬を使用する場合（該当しない　　　）</t>
    <rPh sb="1" eb="3">
      <t>ノウヤク</t>
    </rPh>
    <rPh sb="4" eb="6">
      <t>シヨウ</t>
    </rPh>
    <rPh sb="8" eb="10">
      <t>バアイ</t>
    </rPh>
    <rPh sb="11" eb="13">
      <t>ガイトウ</t>
    </rPh>
    <phoneticPr fontId="2"/>
  </si>
  <si>
    <t>　農薬の使用状況等の記録・保存</t>
    <rPh sb="1" eb="3">
      <t>ノウヤク</t>
    </rPh>
    <rPh sb="4" eb="6">
      <t>シヨウ</t>
    </rPh>
    <rPh sb="6" eb="8">
      <t>ジョウキョウ</t>
    </rPh>
    <rPh sb="8" eb="9">
      <t>ナド</t>
    </rPh>
    <rPh sb="10" eb="12">
      <t>キロク</t>
    </rPh>
    <rPh sb="13" eb="15">
      <t>ホゾン</t>
    </rPh>
    <phoneticPr fontId="2"/>
  </si>
  <si>
    <t>（２）エネルギーの節約</t>
    <rPh sb="9" eb="11">
      <t>セツヤク</t>
    </rPh>
    <phoneticPr fontId="2"/>
  </si>
  <si>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2"/>
  </si>
  <si>
    <t>省エネを意識し、不必要・非効率なエネルギー消費をしないこと（照明、空調、ウォームビズ・クールビズ、燃費効率のよい機械の利用等）を検討</t>
    <phoneticPr fontId="2"/>
  </si>
  <si>
    <t>環境負荷低減に配慮した商品、原料等の調達を検討</t>
    <phoneticPr fontId="2"/>
  </si>
  <si>
    <t>（３）環境関係法令の遵守等</t>
    <rPh sb="3" eb="5">
      <t>カンキョウ</t>
    </rPh>
    <rPh sb="5" eb="7">
      <t>カンケイ</t>
    </rPh>
    <rPh sb="7" eb="9">
      <t>ホウレイ</t>
    </rPh>
    <rPh sb="10" eb="12">
      <t>ジュンシュ</t>
    </rPh>
    <rPh sb="12" eb="13">
      <t>ナド</t>
    </rPh>
    <phoneticPr fontId="2"/>
  </si>
  <si>
    <t>①</t>
  </si>
  <si>
    <t>みどりの食料システム戦略の理解</t>
    <phoneticPr fontId="2"/>
  </si>
  <si>
    <t>②</t>
  </si>
  <si>
    <t>法令関係の遵守</t>
    <phoneticPr fontId="2"/>
  </si>
  <si>
    <t>環境配慮の取組方針の策定や研修の実施に努める</t>
    <phoneticPr fontId="2"/>
  </si>
  <si>
    <t>④</t>
    <phoneticPr fontId="2"/>
  </si>
  <si>
    <t>※機械等を扱う事業者である場合（該当しない 　　）
　機械等の適切な整備と管理に努める</t>
    <phoneticPr fontId="2"/>
  </si>
  <si>
    <t>⑤</t>
    <phoneticPr fontId="2"/>
  </si>
  <si>
    <t>正しい知識に基づく作業安全に努める</t>
    <phoneticPr fontId="2"/>
  </si>
  <si>
    <t>　　注：事業実施にあたり農薬・機械等を使用しない場合は、「該当しない」にチェックしてください。
　　　　この場合、当該項目のチェック欄へのチェックは不要です。</t>
    <rPh sb="4" eb="6">
      <t>ジギョウ</t>
    </rPh>
    <rPh sb="6" eb="8">
      <t>ジッシ</t>
    </rPh>
    <rPh sb="12" eb="14">
      <t>ノウヤク</t>
    </rPh>
    <rPh sb="15" eb="17">
      <t>キカイ</t>
    </rPh>
    <rPh sb="17" eb="18">
      <t>ナド</t>
    </rPh>
    <rPh sb="19" eb="21">
      <t>シヨウ</t>
    </rPh>
    <phoneticPr fontId="2"/>
  </si>
  <si>
    <t>①で申請</t>
    <rPh sb="2" eb="4">
      <t>シンセイ</t>
    </rPh>
    <phoneticPr fontId="2"/>
  </si>
  <si>
    <t>②で申請</t>
    <rPh sb="2" eb="4">
      <t>シンセイ</t>
    </rPh>
    <phoneticPr fontId="2"/>
  </si>
  <si>
    <t>③で申請</t>
    <rPh sb="2" eb="4">
      <t>シンセイ</t>
    </rPh>
    <phoneticPr fontId="2"/>
  </si>
  <si>
    <t>第5の２の助成要件</t>
    <rPh sb="0" eb="1">
      <t>ダイ</t>
    </rPh>
    <rPh sb="5" eb="9">
      <t>ジョセイヨウケン</t>
    </rPh>
    <phoneticPr fontId="2"/>
  </si>
  <si>
    <t>①40％未満</t>
    <rPh sb="4" eb="6">
      <t>ミマン</t>
    </rPh>
    <phoneticPr fontId="2"/>
  </si>
  <si>
    <t>②40％以上60％未満</t>
    <rPh sb="4" eb="6">
      <t>イジョウ</t>
    </rPh>
    <rPh sb="9" eb="11">
      <t>ミマン</t>
    </rPh>
    <phoneticPr fontId="2"/>
  </si>
  <si>
    <t>③60％以上</t>
    <rPh sb="4" eb="6">
      <t>イジョウ</t>
    </rPh>
    <phoneticPr fontId="2"/>
  </si>
  <si>
    <t>令和</t>
    <phoneticPr fontId="2"/>
  </si>
  <si>
    <t>年</t>
    <phoneticPr fontId="2"/>
  </si>
  <si>
    <t>③</t>
    <phoneticPr fontId="2"/>
  </si>
  <si>
    <t>③</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</si>
</sst>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
    <numFmt numFmtId="178" formatCode="0_);[Red]\(0\)"/>
    <numFmt numFmtId="179" formatCode="[&lt;=999]000;[&lt;=9999]000\-00;000\-0000"/>
    <numFmt numFmtId="180" formatCode="#,##0.00_);[Red]\(#,##0.00\)"/>
    <numFmt numFmtId="181" formatCode="0.0000"/>
    <numFmt numFmtId="182" formatCode="0.0000_);[Red]\(0.0000\)"/>
    <numFmt numFmtId="183" formatCode="0.0"/>
    <numFmt numFmtId="184" formatCode="0.0000_ "/>
  </numFmts>
  <fonts count="81"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color theme="1"/>
      <name val="游ゴシック"/>
      <family val="2"/>
      <charset val="128"/>
      <scheme val="minor"/>
    </font>
    <font>
      <sz val="9"/>
      <color theme="1"/>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sz val="11"/>
      <color theme="1"/>
      <name val="游ゴシック"/>
      <family val="2"/>
      <scheme val="minor"/>
    </font>
    <font>
      <sz val="10"/>
      <color rgb="FFFF0000"/>
      <name val="游ゴシック"/>
      <family val="3"/>
      <charset val="128"/>
      <scheme val="minor"/>
    </font>
    <font>
      <sz val="11"/>
      <color rgb="FF000000"/>
      <name val="メイリオ"/>
      <family val="3"/>
      <charset val="128"/>
    </font>
    <font>
      <sz val="11"/>
      <color rgb="FFFF0000"/>
      <name val="游ゴシック"/>
      <family val="3"/>
      <charset val="128"/>
      <scheme val="minor"/>
    </font>
    <font>
      <b/>
      <sz val="11"/>
      <name val="游ゴシック"/>
      <family val="3"/>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
      <sz val="8"/>
      <color rgb="FFFF0000"/>
      <name val="游ゴシック"/>
      <family val="3"/>
      <charset val="128"/>
      <scheme val="minor"/>
    </font>
    <font>
      <b/>
      <sz val="10"/>
      <name val="游ゴシック"/>
      <family val="3"/>
      <charset val="128"/>
      <scheme val="minor"/>
    </font>
    <font>
      <sz val="11"/>
      <color theme="1"/>
      <name val="游ゴシック Light"/>
      <family val="3"/>
      <charset val="128"/>
    </font>
    <font>
      <sz val="8"/>
      <name val="游ゴシック"/>
      <family val="3"/>
      <charset val="128"/>
      <scheme val="minor"/>
    </font>
    <font>
      <sz val="10"/>
      <name val="游ゴシック"/>
      <family val="2"/>
      <charset val="128"/>
      <scheme val="minor"/>
    </font>
    <font>
      <sz val="10"/>
      <color rgb="FF000000"/>
      <name val="游ゴシック"/>
      <family val="3"/>
      <charset val="128"/>
      <scheme val="minor"/>
    </font>
    <font>
      <sz val="11"/>
      <name val="游ゴシック"/>
      <family val="2"/>
      <charset val="128"/>
      <scheme val="minor"/>
    </font>
    <font>
      <sz val="11"/>
      <name val="メイリオ"/>
      <family val="3"/>
      <charset val="128"/>
    </font>
    <font>
      <b/>
      <u/>
      <sz val="10"/>
      <name val="游ゴシック"/>
      <family val="3"/>
      <charset val="128"/>
      <scheme val="minor"/>
    </font>
    <font>
      <strike/>
      <sz val="11"/>
      <color rgb="FF0070C0"/>
      <name val="游ゴシック"/>
      <family val="3"/>
      <charset val="128"/>
      <scheme val="minor"/>
    </font>
    <font>
      <u/>
      <sz val="11"/>
      <color theme="10"/>
      <name val="游ゴシック"/>
      <family val="2"/>
      <charset val="128"/>
      <scheme val="minor"/>
    </font>
    <font>
      <sz val="10"/>
      <color rgb="FFFF0000"/>
      <name val="游ゴシック"/>
      <family val="2"/>
      <charset val="128"/>
      <scheme val="minor"/>
    </font>
    <font>
      <sz val="11"/>
      <name val="游ゴシック"/>
      <family val="1"/>
      <charset val="128"/>
      <scheme val="minor"/>
    </font>
    <font>
      <b/>
      <sz val="12"/>
      <name val="HG明朝B"/>
      <family val="1"/>
      <charset val="128"/>
    </font>
    <font>
      <sz val="11"/>
      <name val="HG明朝B"/>
      <family val="1"/>
      <charset val="128"/>
    </font>
    <font>
      <b/>
      <sz val="12"/>
      <name val="游ゴシック"/>
      <family val="1"/>
      <charset val="128"/>
      <scheme val="minor"/>
    </font>
    <font>
      <b/>
      <sz val="11"/>
      <name val="游ゴシック"/>
      <family val="1"/>
      <charset val="128"/>
      <scheme val="minor"/>
    </font>
    <font>
      <strike/>
      <sz val="11"/>
      <name val="游ゴシック"/>
      <family val="1"/>
      <charset val="128"/>
      <scheme val="minor"/>
    </font>
    <font>
      <u/>
      <sz val="8"/>
      <color theme="1"/>
      <name val="ＭＳ Ｐゴシック"/>
      <family val="3"/>
      <charset val="128"/>
    </font>
    <font>
      <sz val="11"/>
      <color theme="1"/>
      <name val="游ゴシック"/>
      <family val="3"/>
      <charset val="128"/>
    </font>
    <font>
      <b/>
      <sz val="20"/>
      <color theme="0" tint="-0.499984740745262"/>
      <name val="游ゴシック"/>
      <family val="3"/>
      <charset val="128"/>
    </font>
    <font>
      <b/>
      <sz val="20"/>
      <color theme="1"/>
      <name val="游ゴシック"/>
      <family val="3"/>
      <charset val="128"/>
    </font>
    <font>
      <b/>
      <sz val="11"/>
      <name val="游ゴシック"/>
      <family val="3"/>
      <charset val="128"/>
    </font>
    <font>
      <b/>
      <sz val="11"/>
      <color theme="1"/>
      <name val="游ゴシック"/>
      <family val="3"/>
      <charset val="128"/>
    </font>
    <font>
      <sz val="12"/>
      <color theme="1"/>
      <name val="游ゴシック"/>
      <family val="3"/>
      <charset val="128"/>
    </font>
    <font>
      <b/>
      <sz val="12"/>
      <color theme="1"/>
      <name val="游ゴシック"/>
      <family val="3"/>
      <charset val="128"/>
    </font>
    <font>
      <b/>
      <sz val="18"/>
      <name val="游ゴシック"/>
      <family val="3"/>
      <charset val="128"/>
    </font>
    <font>
      <sz val="11"/>
      <name val="游ゴシック"/>
      <family val="3"/>
      <charset val="128"/>
    </font>
    <font>
      <b/>
      <sz val="11"/>
      <color rgb="FF000000"/>
      <name val="游ゴシック"/>
      <family val="3"/>
      <charset val="128"/>
    </font>
    <font>
      <b/>
      <sz val="11"/>
      <color rgb="FF0070C0"/>
      <name val="游ゴシック"/>
      <family val="3"/>
      <charset val="128"/>
    </font>
    <font>
      <b/>
      <sz val="11"/>
      <color theme="5" tint="-0.249977111117893"/>
      <name val="游ゴシック"/>
      <family val="3"/>
      <charset val="128"/>
    </font>
    <font>
      <b/>
      <sz val="10"/>
      <name val="游ゴシック"/>
      <family val="3"/>
      <charset val="128"/>
    </font>
    <font>
      <b/>
      <sz val="10"/>
      <color theme="5" tint="-0.249977111117893"/>
      <name val="游ゴシック"/>
      <family val="3"/>
      <charset val="128"/>
    </font>
    <font>
      <sz val="11"/>
      <color rgb="FF0070C0"/>
      <name val="游ゴシック"/>
      <family val="3"/>
      <charset val="128"/>
    </font>
    <font>
      <b/>
      <sz val="12"/>
      <name val="游ゴシック"/>
      <family val="3"/>
      <charset val="128"/>
    </font>
    <font>
      <b/>
      <sz val="12"/>
      <color theme="5" tint="-0.249977111117893"/>
      <name val="游ゴシック"/>
      <family val="3"/>
      <charset val="128"/>
    </font>
    <font>
      <sz val="8"/>
      <color theme="1"/>
      <name val="游ゴシック"/>
      <family val="3"/>
      <charset val="128"/>
    </font>
    <font>
      <sz val="11"/>
      <name val="ＭＳ ゴシック"/>
      <family val="3"/>
      <charset val="128"/>
    </font>
    <font>
      <sz val="6"/>
      <name val="游ゴシック"/>
      <family val="2"/>
      <charset val="128"/>
    </font>
    <font>
      <sz val="11"/>
      <color rgb="FFFF0000"/>
      <name val="游ゴシック"/>
      <family val="3"/>
      <charset val="128"/>
    </font>
    <font>
      <sz val="7"/>
      <name val="游ゴシック"/>
      <family val="3"/>
      <charset val="128"/>
      <scheme val="minor"/>
    </font>
    <font>
      <sz val="18"/>
      <color theme="1"/>
      <name val="游ゴシック"/>
      <family val="3"/>
      <charset val="128"/>
    </font>
    <font>
      <b/>
      <sz val="24"/>
      <name val="游ゴシック"/>
      <family val="3"/>
      <charset val="128"/>
    </font>
    <font>
      <strike/>
      <sz val="11"/>
      <color rgb="FFFF0000"/>
      <name val="游ゴシック"/>
      <family val="3"/>
      <charset val="128"/>
    </font>
    <font>
      <sz val="7"/>
      <color theme="1"/>
      <name val="游ゴシック"/>
      <family val="3"/>
      <charset val="128"/>
      <scheme val="minor"/>
    </font>
    <font>
      <sz val="9.5"/>
      <color theme="1"/>
      <name val="游ゴシック"/>
      <family val="3"/>
      <charset val="128"/>
      <scheme val="minor"/>
    </font>
    <font>
      <strike/>
      <sz val="8"/>
      <color theme="1"/>
      <name val="游ゴシック"/>
      <family val="3"/>
      <charset val="128"/>
      <scheme val="minor"/>
    </font>
    <font>
      <sz val="11"/>
      <color theme="1"/>
      <name val="游ゴシック"/>
      <family val="1"/>
      <charset val="128"/>
      <scheme val="minor"/>
    </font>
    <font>
      <b/>
      <sz val="10.5"/>
      <name val="游ゴシック"/>
      <family val="3"/>
      <charset val="128"/>
      <scheme val="minor"/>
    </font>
    <font>
      <sz val="7.5"/>
      <color theme="1"/>
      <name val="游ゴシック"/>
      <family val="3"/>
      <charset val="128"/>
      <scheme val="minor"/>
    </font>
    <font>
      <sz val="12"/>
      <name val="ＭＳ 明朝"/>
      <family val="1"/>
      <charset val="128"/>
    </font>
    <font>
      <b/>
      <sz val="12"/>
      <name val="ＭＳ 明朝"/>
      <family val="1"/>
      <charset val="128"/>
    </font>
    <font>
      <sz val="11"/>
      <color theme="1"/>
      <name val="ＭＳ 明朝"/>
      <family val="1"/>
      <charset val="128"/>
    </font>
    <font>
      <sz val="10"/>
      <name val="ＭＳ 明朝"/>
      <family val="1"/>
      <charset val="128"/>
    </font>
    <font>
      <sz val="12"/>
      <color theme="1"/>
      <name val="ＭＳ 明朝"/>
      <family val="1"/>
      <charset val="128"/>
    </font>
    <font>
      <sz val="13"/>
      <color rgb="FFFF0000"/>
      <name val="游ゴシック"/>
      <family val="3"/>
      <charset val="128"/>
      <scheme val="minor"/>
    </font>
    <font>
      <sz val="12"/>
      <color theme="1"/>
      <name val="游ゴシック"/>
      <family val="3"/>
      <charset val="128"/>
      <scheme val="minor"/>
    </font>
    <font>
      <sz val="8"/>
      <color theme="1"/>
      <name val="游ゴシック"/>
      <family val="2"/>
      <charset val="128"/>
      <scheme val="minor"/>
    </font>
    <font>
      <strike/>
      <sz val="11"/>
      <color rgb="FFFF0000"/>
      <name val="游ゴシック"/>
      <family val="3"/>
      <charset val="128"/>
      <scheme val="minor"/>
    </font>
    <font>
      <strike/>
      <sz val="10"/>
      <color theme="1"/>
      <name val="游ゴシック"/>
      <family val="3"/>
      <charset val="128"/>
      <scheme val="minor"/>
    </font>
    <font>
      <strike/>
      <sz val="11"/>
      <color theme="1"/>
      <name val="游ゴシック"/>
      <family val="3"/>
      <charset val="128"/>
      <scheme val="minor"/>
    </font>
    <font>
      <sz val="8"/>
      <color theme="0" tint="-0.34998626667073579"/>
      <name val="游ゴシック"/>
      <family val="3"/>
      <charset val="128"/>
      <scheme val="minor"/>
    </font>
  </fonts>
  <fills count="17">
    <fill>
      <patternFill patternType="none"/>
    </fill>
    <fill>
      <patternFill patternType="gray125"/>
    </fill>
    <fill>
      <patternFill patternType="solid">
        <fgColor rgb="FFEFFDFF"/>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FFFF66"/>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CE954A"/>
        <bgColor indexed="64"/>
      </patternFill>
    </fill>
    <fill>
      <patternFill patternType="solid">
        <fgColor rgb="FFFDF2DB"/>
        <bgColor indexed="64"/>
      </patternFill>
    </fill>
  </fills>
  <borders count="8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auto="1"/>
      </top>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style="thin">
        <color auto="1"/>
      </right>
      <top style="medium">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style="medium">
        <color auto="1"/>
      </right>
      <top/>
      <bottom style="medium">
        <color auto="1"/>
      </bottom>
      <diagonal/>
    </border>
    <border>
      <left/>
      <right/>
      <top/>
      <bottom style="medium">
        <color auto="1"/>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auto="1"/>
      </bottom>
      <diagonal style="thin">
        <color indexed="64"/>
      </diagonal>
    </border>
    <border diagonalUp="1">
      <left/>
      <right/>
      <top style="thin">
        <color indexed="64"/>
      </top>
      <bottom style="thin">
        <color auto="1"/>
      </bottom>
      <diagonal style="thin">
        <color indexed="64"/>
      </diagonal>
    </border>
    <border diagonalUp="1">
      <left/>
      <right style="medium">
        <color auto="1"/>
      </right>
      <top style="thin">
        <color indexed="64"/>
      </top>
      <bottom style="thin">
        <color auto="1"/>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auto="1"/>
      </right>
      <top/>
      <bottom style="thin">
        <color auto="1"/>
      </bottom>
      <diagonal/>
    </border>
    <border>
      <left style="thin">
        <color indexed="64"/>
      </left>
      <right style="medium">
        <color indexed="64"/>
      </right>
      <top style="thin">
        <color indexed="64"/>
      </top>
      <bottom style="thin">
        <color indexed="64"/>
      </bottom>
      <diagonal/>
    </border>
    <border>
      <left/>
      <right style="medium">
        <color auto="1"/>
      </right>
      <top style="thin">
        <color auto="1"/>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auto="1"/>
      </top>
      <bottom/>
      <diagonal/>
    </border>
  </borders>
  <cellStyleXfs count="4">
    <xf numFmtId="0" fontId="0" fillId="0" borderId="0">
      <alignment vertical="center"/>
    </xf>
    <xf numFmtId="0" fontId="11" fillId="0" borderId="0">
      <alignment vertical="center"/>
    </xf>
    <xf numFmtId="0" fontId="29" fillId="0" borderId="0" applyNumberFormat="0" applyFill="0" applyBorder="0" applyAlignment="0" applyProtection="0">
      <alignment vertical="center"/>
    </xf>
    <xf numFmtId="38" fontId="7" fillId="0" borderId="0" applyFont="0" applyFill="0" applyBorder="0" applyAlignment="0" applyProtection="0">
      <alignment vertical="center"/>
    </xf>
  </cellStyleXfs>
  <cellXfs count="764">
    <xf numFmtId="0" fontId="0" fillId="0" borderId="0" xfId="0">
      <alignment vertical="center"/>
    </xf>
    <xf numFmtId="0" fontId="0" fillId="0" borderId="0" xfId="0" applyProtection="1">
      <alignment vertical="center"/>
      <protection locked="0"/>
    </xf>
    <xf numFmtId="0" fontId="1" fillId="0" borderId="0" xfId="0" applyFont="1" applyProtection="1">
      <alignment vertical="center"/>
      <protection locked="0"/>
    </xf>
    <xf numFmtId="0" fontId="0" fillId="0" borderId="0" xfId="0" applyAlignment="1" applyProtection="1">
      <alignment vertical="center" wrapText="1"/>
      <protection locked="0"/>
    </xf>
    <xf numFmtId="0" fontId="9" fillId="0" borderId="0" xfId="0" applyFont="1" applyProtection="1">
      <alignment vertical="center"/>
      <protection locked="0"/>
    </xf>
    <xf numFmtId="0" fontId="4" fillId="0" borderId="0" xfId="0" applyFont="1" applyProtection="1">
      <alignment vertical="center"/>
      <protection locked="0"/>
    </xf>
    <xf numFmtId="0" fontId="4" fillId="0" borderId="4" xfId="0" applyFont="1" applyBorder="1" applyProtection="1">
      <alignment vertical="center"/>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center" vertical="top" wrapText="1"/>
      <protection locked="0"/>
    </xf>
    <xf numFmtId="0" fontId="13" fillId="0" borderId="0" xfId="0" applyFont="1">
      <alignment vertical="center"/>
    </xf>
    <xf numFmtId="0" fontId="1" fillId="0" borderId="0" xfId="0" applyFont="1" applyAlignment="1" applyProtection="1">
      <alignment horizontal="center" vertical="center"/>
      <protection locked="0"/>
    </xf>
    <xf numFmtId="0" fontId="12" fillId="0" borderId="0" xfId="0" applyFont="1" applyProtection="1">
      <alignment vertical="center"/>
      <protection locked="0"/>
    </xf>
    <xf numFmtId="0" fontId="14" fillId="0" borderId="0" xfId="0" applyFont="1" applyProtection="1">
      <alignment vertical="center"/>
      <protection locked="0"/>
    </xf>
    <xf numFmtId="0" fontId="6" fillId="0" borderId="0" xfId="0" applyFont="1" applyAlignment="1" applyProtection="1">
      <alignment vertical="top" wrapText="1"/>
      <protection locked="0"/>
    </xf>
    <xf numFmtId="0" fontId="19" fillId="0" borderId="0" xfId="0" applyFont="1" applyAlignment="1" applyProtection="1">
      <alignment vertical="center" wrapText="1"/>
      <protection locked="0"/>
    </xf>
    <xf numFmtId="0" fontId="12" fillId="0" borderId="0" xfId="0" applyFont="1" applyAlignment="1" applyProtection="1">
      <alignment vertical="center" wrapText="1"/>
      <protection locked="0"/>
    </xf>
    <xf numFmtId="0" fontId="4" fillId="0" borderId="0" xfId="0" applyFont="1" applyAlignment="1" applyProtection="1">
      <alignment vertical="top"/>
      <protection locked="0"/>
    </xf>
    <xf numFmtId="0" fontId="0" fillId="3" borderId="0" xfId="0" applyFill="1" applyProtection="1">
      <alignment vertical="center"/>
      <protection locked="0"/>
    </xf>
    <xf numFmtId="0" fontId="4" fillId="0" borderId="0" xfId="0" applyFont="1" applyAlignment="1" applyProtection="1">
      <alignment horizontal="left" vertical="center"/>
      <protection locked="0"/>
    </xf>
    <xf numFmtId="0" fontId="19" fillId="0" borderId="0" xfId="0" applyFont="1" applyAlignment="1" applyProtection="1">
      <alignment vertical="top"/>
      <protection locked="0"/>
    </xf>
    <xf numFmtId="0" fontId="12" fillId="0" borderId="0" xfId="0" applyFont="1" applyAlignment="1" applyProtection="1">
      <alignment vertical="top"/>
      <protection locked="0"/>
    </xf>
    <xf numFmtId="0" fontId="19" fillId="0" borderId="0" xfId="0" applyFont="1" applyAlignment="1" applyProtection="1">
      <alignment vertical="top" wrapText="1"/>
      <protection locked="0"/>
    </xf>
    <xf numFmtId="0" fontId="1" fillId="0" borderId="0" xfId="0" applyFont="1">
      <alignment vertical="center"/>
    </xf>
    <xf numFmtId="0" fontId="1" fillId="0" borderId="0" xfId="1" applyFont="1">
      <alignment vertical="center"/>
    </xf>
    <xf numFmtId="0" fontId="9" fillId="0" borderId="0" xfId="1" applyFont="1">
      <alignment vertical="center"/>
    </xf>
    <xf numFmtId="0" fontId="19" fillId="0" borderId="7" xfId="0" applyFont="1" applyBorder="1" applyAlignment="1" applyProtection="1">
      <alignment vertical="top" wrapText="1"/>
      <protection locked="0"/>
    </xf>
    <xf numFmtId="0" fontId="4" fillId="0" borderId="0" xfId="0" applyFont="1">
      <alignment vertical="center"/>
    </xf>
    <xf numFmtId="0" fontId="4" fillId="0" borderId="0" xfId="1" applyFont="1">
      <alignment vertical="center"/>
    </xf>
    <xf numFmtId="0" fontId="4" fillId="3" borderId="0" xfId="1" applyFont="1" applyFill="1" applyProtection="1">
      <alignment vertical="center"/>
      <protection locked="0"/>
    </xf>
    <xf numFmtId="0" fontId="4" fillId="0" borderId="0" xfId="1" applyFont="1" applyAlignment="1">
      <alignment horizontal="left" vertical="center" wrapText="1"/>
    </xf>
    <xf numFmtId="0" fontId="4" fillId="0" borderId="0" xfId="1" applyFont="1" applyAlignment="1">
      <alignment vertical="center" wrapText="1"/>
    </xf>
    <xf numFmtId="0" fontId="17" fillId="0" borderId="0" xfId="1" applyFont="1">
      <alignment vertical="center"/>
    </xf>
    <xf numFmtId="0" fontId="17" fillId="0" borderId="0" xfId="1" applyFont="1" applyAlignment="1">
      <alignment vertical="center" wrapText="1"/>
    </xf>
    <xf numFmtId="0" fontId="20" fillId="0" borderId="0" xfId="1" applyFont="1">
      <alignment vertical="center"/>
    </xf>
    <xf numFmtId="0" fontId="20" fillId="3" borderId="0" xfId="1" applyFont="1" applyFill="1" applyAlignment="1" applyProtection="1">
      <alignment horizontal="center" vertical="center"/>
      <protection locked="0"/>
    </xf>
    <xf numFmtId="0" fontId="12" fillId="0" borderId="0" xfId="1" applyFont="1">
      <alignment vertical="center"/>
    </xf>
    <xf numFmtId="0" fontId="12" fillId="0" borderId="0" xfId="0" applyFont="1">
      <alignment vertical="center"/>
    </xf>
    <xf numFmtId="0" fontId="20" fillId="0" borderId="0" xfId="1" applyFont="1" applyAlignment="1" applyProtection="1">
      <alignment horizontal="center" vertical="center"/>
      <protection locked="0"/>
    </xf>
    <xf numFmtId="0" fontId="17" fillId="0" borderId="0" xfId="1" applyFont="1" applyAlignment="1" applyProtection="1">
      <alignment horizontal="center" vertical="center"/>
      <protection locked="0"/>
    </xf>
    <xf numFmtId="0" fontId="4" fillId="0" borderId="0" xfId="0" applyFont="1" applyAlignment="1">
      <alignment vertical="center" wrapText="1"/>
    </xf>
    <xf numFmtId="0" fontId="20" fillId="3" borderId="2" xfId="1" applyFont="1" applyFill="1" applyBorder="1" applyAlignment="1" applyProtection="1">
      <alignment horizontal="center" vertical="center"/>
      <protection locked="0"/>
    </xf>
    <xf numFmtId="0" fontId="20" fillId="0" borderId="0" xfId="1" applyFont="1" applyAlignment="1">
      <alignment horizontal="right" vertical="center"/>
    </xf>
    <xf numFmtId="0" fontId="12" fillId="0" borderId="0" xfId="1" applyFont="1" applyAlignment="1">
      <alignment horizontal="right" vertical="center"/>
    </xf>
    <xf numFmtId="0" fontId="19" fillId="0" borderId="0" xfId="1" applyFont="1" applyAlignment="1">
      <alignment horizontal="left" vertical="center"/>
    </xf>
    <xf numFmtId="0" fontId="1" fillId="0" borderId="0" xfId="1" applyFont="1" applyProtection="1">
      <alignment vertical="center"/>
      <protection locked="0"/>
    </xf>
    <xf numFmtId="0" fontId="3" fillId="0" borderId="0" xfId="0" applyFont="1" applyProtection="1">
      <alignment vertical="center"/>
      <protection locked="0"/>
    </xf>
    <xf numFmtId="0" fontId="17" fillId="0" borderId="0" xfId="0" applyFont="1" applyProtection="1">
      <alignment vertical="center"/>
      <protection locked="0"/>
    </xf>
    <xf numFmtId="0" fontId="22" fillId="0" borderId="0" xfId="0" applyFont="1" applyAlignment="1" applyProtection="1">
      <alignment vertical="top" wrapText="1"/>
      <protection locked="0"/>
    </xf>
    <xf numFmtId="0" fontId="15" fillId="0" borderId="0" xfId="0" applyFont="1" applyProtection="1">
      <alignment vertical="center"/>
      <protection locked="0"/>
    </xf>
    <xf numFmtId="0" fontId="25" fillId="0" borderId="0" xfId="0" applyFont="1" applyProtection="1">
      <alignment vertical="center"/>
      <protection locked="0"/>
    </xf>
    <xf numFmtId="0" fontId="25" fillId="3" borderId="0" xfId="0" applyFont="1" applyFill="1" applyProtection="1">
      <alignment vertical="center"/>
      <protection locked="0"/>
    </xf>
    <xf numFmtId="0" fontId="18" fillId="0" borderId="0" xfId="0" applyFont="1" applyAlignment="1" applyProtection="1">
      <alignment horizontal="center" vertical="center"/>
      <protection locked="0"/>
    </xf>
    <xf numFmtId="0" fontId="26" fillId="0" borderId="0" xfId="0" applyFont="1">
      <alignment vertical="center"/>
    </xf>
    <xf numFmtId="0" fontId="17" fillId="0" borderId="0" xfId="0" applyFont="1" applyAlignment="1" applyProtection="1">
      <alignment horizontal="left" vertical="center"/>
      <protection locked="0"/>
    </xf>
    <xf numFmtId="0" fontId="28" fillId="0" borderId="1" xfId="1" applyFont="1" applyBorder="1" applyAlignment="1">
      <alignment vertical="center" wrapText="1"/>
    </xf>
    <xf numFmtId="0" fontId="31" fillId="0" borderId="23" xfId="0" applyFont="1" applyBorder="1">
      <alignment vertical="center"/>
    </xf>
    <xf numFmtId="49" fontId="31" fillId="0" borderId="23" xfId="0" applyNumberFormat="1" applyFont="1" applyBorder="1">
      <alignment vertical="center"/>
    </xf>
    <xf numFmtId="0" fontId="36" fillId="0" borderId="23" xfId="0" applyFont="1" applyBorder="1">
      <alignment vertical="center"/>
    </xf>
    <xf numFmtId="0" fontId="0" fillId="0" borderId="0" xfId="0" applyAlignment="1" applyProtection="1">
      <alignment horizontal="center" vertical="center"/>
      <protection locked="0"/>
    </xf>
    <xf numFmtId="0" fontId="38" fillId="0" borderId="0" xfId="0" applyFont="1" applyProtection="1">
      <alignment vertical="center"/>
      <protection locked="0"/>
    </xf>
    <xf numFmtId="38" fontId="38" fillId="0" borderId="0" xfId="3" applyFont="1" applyProtection="1">
      <alignment vertical="center"/>
      <protection locked="0"/>
    </xf>
    <xf numFmtId="0" fontId="43" fillId="0" borderId="0" xfId="0" applyFont="1" applyProtection="1">
      <alignment vertical="center"/>
      <protection locked="0"/>
    </xf>
    <xf numFmtId="0" fontId="43" fillId="0" borderId="55" xfId="0" applyFont="1" applyBorder="1" applyProtection="1">
      <alignment vertical="center"/>
      <protection locked="0"/>
    </xf>
    <xf numFmtId="38" fontId="43" fillId="0" borderId="0" xfId="3" applyFont="1" applyProtection="1">
      <alignment vertical="center"/>
      <protection locked="0"/>
    </xf>
    <xf numFmtId="0" fontId="38" fillId="0" borderId="0" xfId="0" applyFont="1" applyProtection="1">
      <alignment vertical="center"/>
    </xf>
    <xf numFmtId="181" fontId="43" fillId="12" borderId="56" xfId="0" applyNumberFormat="1" applyFont="1" applyFill="1" applyBorder="1" applyProtection="1">
      <alignment vertical="center"/>
    </xf>
    <xf numFmtId="181" fontId="43" fillId="12" borderId="35" xfId="0" applyNumberFormat="1" applyFont="1" applyFill="1" applyBorder="1" applyProtection="1">
      <alignment vertical="center"/>
    </xf>
    <xf numFmtId="181" fontId="43" fillId="12" borderId="38" xfId="0" applyNumberFormat="1" applyFont="1" applyFill="1" applyBorder="1" applyProtection="1">
      <alignment vertical="center"/>
    </xf>
    <xf numFmtId="181" fontId="44" fillId="11" borderId="40" xfId="0" applyNumberFormat="1" applyFont="1" applyFill="1" applyBorder="1" applyProtection="1">
      <alignment vertical="center"/>
    </xf>
    <xf numFmtId="181" fontId="42" fillId="11" borderId="47" xfId="0" applyNumberFormat="1" applyFont="1" applyFill="1" applyBorder="1" applyProtection="1">
      <alignment vertical="center"/>
    </xf>
    <xf numFmtId="181" fontId="46" fillId="11" borderId="47" xfId="0" applyNumberFormat="1" applyFont="1" applyFill="1" applyBorder="1" applyAlignment="1" applyProtection="1">
      <alignment vertical="center"/>
    </xf>
    <xf numFmtId="0" fontId="38" fillId="3" borderId="4" xfId="0" applyFont="1" applyFill="1" applyBorder="1" applyAlignment="1" applyProtection="1">
      <alignment horizontal="left" vertical="center"/>
      <protection locked="0"/>
    </xf>
    <xf numFmtId="0" fontId="38" fillId="3" borderId="4" xfId="0" applyFont="1" applyFill="1" applyBorder="1" applyProtection="1">
      <alignment vertical="center"/>
      <protection locked="0"/>
    </xf>
    <xf numFmtId="0" fontId="4" fillId="0" borderId="0" xfId="0" applyFont="1" applyProtection="1">
      <alignment vertical="center"/>
    </xf>
    <xf numFmtId="0" fontId="3" fillId="0" borderId="1" xfId="0" applyFont="1" applyBorder="1" applyProtection="1">
      <alignment vertical="center"/>
    </xf>
    <xf numFmtId="0" fontId="1" fillId="0" borderId="1" xfId="0" applyFont="1" applyBorder="1" applyProtection="1">
      <alignment vertical="center"/>
    </xf>
    <xf numFmtId="0" fontId="4" fillId="0" borderId="8" xfId="0" applyFont="1" applyBorder="1" applyProtection="1">
      <alignment vertical="center"/>
    </xf>
    <xf numFmtId="0" fontId="0" fillId="0" borderId="8" xfId="0" applyBorder="1" applyProtection="1">
      <alignment vertical="center"/>
    </xf>
    <xf numFmtId="0" fontId="3" fillId="0" borderId="8" xfId="0" applyFont="1" applyBorder="1" applyProtection="1">
      <alignment vertical="center"/>
    </xf>
    <xf numFmtId="0" fontId="3" fillId="0" borderId="0" xfId="0" applyFont="1" applyProtection="1">
      <alignment vertical="center"/>
    </xf>
    <xf numFmtId="0" fontId="41" fillId="15" borderId="32" xfId="0" applyFont="1" applyFill="1" applyBorder="1" applyAlignment="1" applyProtection="1">
      <alignment horizontal="center" vertical="center"/>
    </xf>
    <xf numFmtId="0" fontId="43" fillId="14" borderId="34" xfId="0" applyFont="1" applyFill="1" applyBorder="1" applyAlignment="1" applyProtection="1">
      <alignment horizontal="center" vertical="center"/>
    </xf>
    <xf numFmtId="0" fontId="43" fillId="14" borderId="36" xfId="0" applyFont="1" applyFill="1" applyBorder="1" applyAlignment="1" applyProtection="1">
      <alignment horizontal="center" vertical="center"/>
    </xf>
    <xf numFmtId="0" fontId="43" fillId="14" borderId="37" xfId="0" applyFont="1" applyFill="1" applyBorder="1" applyAlignment="1" applyProtection="1">
      <alignment horizontal="center" vertical="center"/>
    </xf>
    <xf numFmtId="0" fontId="43" fillId="15" borderId="39" xfId="0" applyFont="1" applyFill="1" applyBorder="1" applyAlignment="1" applyProtection="1">
      <alignment horizontal="center" vertical="center"/>
    </xf>
    <xf numFmtId="0" fontId="42" fillId="15" borderId="33" xfId="0" applyFont="1" applyFill="1" applyBorder="1" applyAlignment="1" applyProtection="1">
      <alignment horizontal="center" vertical="center"/>
    </xf>
    <xf numFmtId="0" fontId="38" fillId="9" borderId="46" xfId="0" applyFont="1" applyFill="1" applyBorder="1" applyAlignment="1" applyProtection="1">
      <alignment horizontal="center" vertical="center"/>
    </xf>
    <xf numFmtId="0" fontId="42" fillId="15" borderId="46" xfId="0" applyFont="1" applyFill="1" applyBorder="1" applyAlignment="1" applyProtection="1">
      <alignment horizontal="center" vertical="center"/>
    </xf>
    <xf numFmtId="0" fontId="41" fillId="10" borderId="49" xfId="0" applyFont="1" applyFill="1" applyBorder="1" applyProtection="1">
      <alignment vertical="center"/>
    </xf>
    <xf numFmtId="0" fontId="47" fillId="10" borderId="49" xfId="0" applyFont="1" applyFill="1" applyBorder="1" applyProtection="1">
      <alignment vertical="center"/>
    </xf>
    <xf numFmtId="38" fontId="41" fillId="10" borderId="49" xfId="3" applyFont="1" applyFill="1" applyBorder="1" applyProtection="1">
      <alignment vertical="center"/>
    </xf>
    <xf numFmtId="0" fontId="41" fillId="10" borderId="50" xfId="0" applyFont="1" applyFill="1" applyBorder="1" applyProtection="1">
      <alignment vertical="center"/>
    </xf>
    <xf numFmtId="0" fontId="48" fillId="13" borderId="46" xfId="0" applyFont="1" applyFill="1" applyBorder="1" applyProtection="1">
      <alignment vertical="center"/>
    </xf>
    <xf numFmtId="0" fontId="41" fillId="10" borderId="6" xfId="0" applyFont="1" applyFill="1" applyBorder="1" applyProtection="1">
      <alignment vertical="center"/>
    </xf>
    <xf numFmtId="0" fontId="51" fillId="10" borderId="6" xfId="0" applyFont="1" applyFill="1" applyBorder="1" applyProtection="1">
      <alignment vertical="center"/>
    </xf>
    <xf numFmtId="38" fontId="41" fillId="10" borderId="6" xfId="3" applyFont="1" applyFill="1" applyBorder="1" applyProtection="1">
      <alignment vertical="center"/>
    </xf>
    <xf numFmtId="0" fontId="50" fillId="10" borderId="6" xfId="0" applyFont="1" applyFill="1" applyBorder="1" applyProtection="1">
      <alignment vertical="center"/>
    </xf>
    <xf numFmtId="0" fontId="46" fillId="10" borderId="10" xfId="0" applyFont="1" applyFill="1" applyBorder="1" applyProtection="1">
      <alignment vertical="center"/>
    </xf>
    <xf numFmtId="0" fontId="48" fillId="13" borderId="51" xfId="0" applyFont="1" applyFill="1" applyBorder="1" applyProtection="1">
      <alignment vertical="center"/>
    </xf>
    <xf numFmtId="0" fontId="51" fillId="10" borderId="6" xfId="0" applyFont="1" applyFill="1" applyBorder="1" applyAlignment="1" applyProtection="1">
      <alignment vertical="center" wrapText="1"/>
    </xf>
    <xf numFmtId="0" fontId="41" fillId="10" borderId="10" xfId="0" applyFont="1" applyFill="1" applyBorder="1" applyProtection="1">
      <alignment vertical="center"/>
    </xf>
    <xf numFmtId="0" fontId="52" fillId="13" borderId="51" xfId="0" applyFont="1" applyFill="1" applyBorder="1" applyAlignment="1" applyProtection="1">
      <alignment horizontal="center" vertical="center"/>
    </xf>
    <xf numFmtId="0" fontId="49" fillId="10" borderId="6" xfId="0" applyFont="1" applyFill="1" applyBorder="1" applyProtection="1">
      <alignment vertical="center"/>
    </xf>
    <xf numFmtId="0" fontId="49" fillId="10" borderId="6" xfId="0" applyFont="1" applyFill="1" applyBorder="1" applyAlignment="1" applyProtection="1">
      <alignment horizontal="center" vertical="center" wrapText="1"/>
    </xf>
    <xf numFmtId="0" fontId="38" fillId="13" borderId="51" xfId="0" applyFont="1" applyFill="1" applyBorder="1" applyProtection="1">
      <alignment vertical="center"/>
    </xf>
    <xf numFmtId="0" fontId="38" fillId="10" borderId="10" xfId="0" applyFont="1" applyFill="1" applyBorder="1" applyAlignment="1" applyProtection="1">
      <alignment horizontal="center" vertical="center"/>
    </xf>
    <xf numFmtId="0" fontId="38" fillId="13" borderId="51" xfId="0" applyFont="1" applyFill="1" applyBorder="1" applyAlignment="1" applyProtection="1">
      <alignment horizontal="center" vertical="center"/>
    </xf>
    <xf numFmtId="0" fontId="46" fillId="10" borderId="10" xfId="0" applyFont="1" applyFill="1" applyBorder="1" applyAlignment="1" applyProtection="1">
      <alignment horizontal="center" vertical="center"/>
    </xf>
    <xf numFmtId="0" fontId="41" fillId="10" borderId="53" xfId="0" applyFont="1" applyFill="1" applyBorder="1" applyProtection="1">
      <alignment vertical="center"/>
    </xf>
    <xf numFmtId="0" fontId="49" fillId="10" borderId="53" xfId="0" applyFont="1" applyFill="1" applyBorder="1" applyProtection="1">
      <alignment vertical="center"/>
    </xf>
    <xf numFmtId="38" fontId="53" fillId="10" borderId="53" xfId="3" applyFont="1" applyFill="1" applyBorder="1" applyAlignment="1" applyProtection="1">
      <alignment horizontal="right" vertical="center"/>
    </xf>
    <xf numFmtId="0" fontId="53" fillId="10" borderId="53" xfId="0" applyFont="1" applyFill="1" applyBorder="1" applyAlignment="1" applyProtection="1">
      <alignment horizontal="right" vertical="center"/>
    </xf>
    <xf numFmtId="0" fontId="53" fillId="10" borderId="54" xfId="0" applyFont="1" applyFill="1" applyBorder="1" applyAlignment="1" applyProtection="1">
      <alignment horizontal="right" vertical="center"/>
    </xf>
    <xf numFmtId="0" fontId="53" fillId="13" borderId="47" xfId="0" applyFont="1" applyFill="1" applyBorder="1" applyAlignment="1" applyProtection="1">
      <alignment horizontal="right" vertical="center"/>
    </xf>
    <xf numFmtId="0" fontId="53" fillId="10" borderId="53" xfId="0" applyFont="1" applyFill="1" applyBorder="1" applyProtection="1">
      <alignment vertical="center"/>
    </xf>
    <xf numFmtId="0" fontId="54" fillId="10" borderId="53" xfId="0" applyFont="1" applyFill="1" applyBorder="1" applyProtection="1">
      <alignment vertical="center"/>
    </xf>
    <xf numFmtId="0" fontId="23" fillId="0" borderId="1" xfId="0" applyFont="1" applyBorder="1" applyProtection="1">
      <alignment vertical="center"/>
    </xf>
    <xf numFmtId="0" fontId="18" fillId="0" borderId="1" xfId="0" applyFont="1" applyBorder="1" applyProtection="1">
      <alignment vertical="center"/>
    </xf>
    <xf numFmtId="0" fontId="17" fillId="0" borderId="8" xfId="0" applyFont="1" applyBorder="1" applyProtection="1">
      <alignment vertical="center"/>
    </xf>
    <xf numFmtId="0" fontId="25" fillId="0" borderId="8" xfId="0" applyFont="1" applyBorder="1" applyProtection="1">
      <alignment vertical="center"/>
    </xf>
    <xf numFmtId="0" fontId="23" fillId="0" borderId="8" xfId="0" applyFont="1" applyBorder="1" applyProtection="1">
      <alignment vertical="center"/>
    </xf>
    <xf numFmtId="0" fontId="19" fillId="0" borderId="0" xfId="0" applyFont="1" applyBorder="1" applyAlignment="1" applyProtection="1">
      <alignment vertical="top" wrapText="1"/>
      <protection locked="0"/>
    </xf>
    <xf numFmtId="0" fontId="19" fillId="0" borderId="0" xfId="0" applyFont="1" applyProtection="1">
      <alignment vertical="center"/>
      <protection locked="0"/>
    </xf>
    <xf numFmtId="0" fontId="4" fillId="0" borderId="0" xfId="0" applyFont="1" applyBorder="1" applyAlignment="1" applyProtection="1">
      <alignment horizontal="left" vertical="center" wrapText="1"/>
    </xf>
    <xf numFmtId="0" fontId="15" fillId="0" borderId="0" xfId="0" applyFont="1" applyAlignment="1" applyProtection="1">
      <alignment vertical="center" wrapText="1"/>
      <protection locked="0"/>
    </xf>
    <xf numFmtId="0" fontId="1" fillId="0" borderId="7" xfId="0" applyFont="1" applyBorder="1">
      <alignment vertical="center"/>
    </xf>
    <xf numFmtId="0" fontId="1" fillId="3" borderId="7" xfId="0" applyFont="1" applyFill="1" applyBorder="1">
      <alignment vertical="center"/>
    </xf>
    <xf numFmtId="0" fontId="1" fillId="0" borderId="13" xfId="0" applyFont="1" applyBorder="1">
      <alignment vertical="center"/>
    </xf>
    <xf numFmtId="0" fontId="1" fillId="3" borderId="10" xfId="0" applyFont="1" applyFill="1" applyBorder="1" applyProtection="1">
      <alignment vertical="center"/>
      <protection locked="0"/>
    </xf>
    <xf numFmtId="0" fontId="1" fillId="0" borderId="0" xfId="0" applyFont="1" applyBorder="1">
      <alignment vertical="center"/>
    </xf>
    <xf numFmtId="0" fontId="1" fillId="3" borderId="0" xfId="0" applyFont="1" applyFill="1" applyBorder="1">
      <alignment vertical="center"/>
    </xf>
    <xf numFmtId="0" fontId="1" fillId="0" borderId="11" xfId="0" applyFont="1" applyBorder="1">
      <alignment vertical="center"/>
    </xf>
    <xf numFmtId="0" fontId="1" fillId="0" borderId="14" xfId="0" applyFont="1" applyBorder="1">
      <alignment vertical="center"/>
    </xf>
    <xf numFmtId="0" fontId="1" fillId="0" borderId="1" xfId="0" applyFont="1" applyBorder="1">
      <alignment vertical="center"/>
    </xf>
    <xf numFmtId="0" fontId="1" fillId="3" borderId="1" xfId="0" applyFont="1" applyFill="1" applyBorder="1">
      <alignment vertical="center"/>
    </xf>
    <xf numFmtId="0" fontId="1" fillId="0" borderId="15" xfId="0" applyFont="1" applyBorder="1">
      <alignment vertical="center"/>
    </xf>
    <xf numFmtId="0" fontId="17" fillId="0" borderId="1" xfId="0" applyFont="1" applyBorder="1" applyAlignment="1" applyProtection="1">
      <alignment horizontal="center" vertical="center" shrinkToFit="1"/>
      <protection locked="0"/>
    </xf>
    <xf numFmtId="0" fontId="4" fillId="0" borderId="0" xfId="0" applyFont="1" applyFill="1" applyProtection="1">
      <alignment vertical="center"/>
      <protection locked="0"/>
    </xf>
    <xf numFmtId="49" fontId="9" fillId="0" borderId="23" xfId="0" applyNumberFormat="1" applyFont="1" applyBorder="1">
      <alignment vertical="center"/>
    </xf>
    <xf numFmtId="0" fontId="31" fillId="0" borderId="0" xfId="0" applyFont="1" applyBorder="1">
      <alignment vertical="center"/>
    </xf>
    <xf numFmtId="0" fontId="31" fillId="0" borderId="60" xfId="0" applyFont="1" applyBorder="1">
      <alignment vertical="center"/>
    </xf>
    <xf numFmtId="0" fontId="31" fillId="0" borderId="59" xfId="0" applyFont="1" applyBorder="1">
      <alignment vertical="center"/>
    </xf>
    <xf numFmtId="0" fontId="0" fillId="0" borderId="0" xfId="0" applyBorder="1">
      <alignment vertical="center"/>
    </xf>
    <xf numFmtId="0" fontId="31" fillId="0" borderId="52" xfId="0" applyFont="1" applyBorder="1">
      <alignment vertical="center"/>
    </xf>
    <xf numFmtId="0" fontId="31" fillId="0" borderId="0" xfId="0" applyFont="1">
      <alignment vertical="center"/>
    </xf>
    <xf numFmtId="0" fontId="32" fillId="0" borderId="0" xfId="0" applyFont="1" applyAlignment="1">
      <alignment horizontal="center" vertical="center"/>
    </xf>
    <xf numFmtId="0" fontId="69" fillId="0" borderId="8" xfId="0" applyFont="1" applyBorder="1" applyAlignment="1">
      <alignment vertical="center"/>
    </xf>
    <xf numFmtId="0" fontId="69" fillId="0" borderId="5" xfId="0" applyFont="1" applyBorder="1" applyAlignment="1">
      <alignment vertical="center"/>
    </xf>
    <xf numFmtId="0" fontId="3" fillId="3" borderId="8" xfId="0" applyFont="1" applyFill="1" applyBorder="1" applyAlignment="1" applyProtection="1">
      <alignment horizontal="center" vertical="center" shrinkToFit="1"/>
      <protection locked="0"/>
    </xf>
    <xf numFmtId="0" fontId="74" fillId="0" borderId="0" xfId="0" applyFont="1" applyProtection="1">
      <alignment vertical="center"/>
      <protection locked="0"/>
    </xf>
    <xf numFmtId="0" fontId="4" fillId="0" borderId="0" xfId="0" applyFont="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75" fillId="0" borderId="7" xfId="0" applyFont="1" applyBorder="1" applyAlignment="1" applyProtection="1">
      <alignment vertical="top" wrapText="1"/>
      <protection locked="0"/>
    </xf>
    <xf numFmtId="0" fontId="15" fillId="0" borderId="0" xfId="0" applyFont="1" applyProtection="1">
      <alignment vertical="center"/>
    </xf>
    <xf numFmtId="0" fontId="69" fillId="0" borderId="0" xfId="0" applyFont="1" applyProtection="1">
      <alignment vertical="center"/>
    </xf>
    <xf numFmtId="0" fontId="69" fillId="0" borderId="0" xfId="0" applyFont="1" applyAlignment="1" applyProtection="1">
      <alignment horizontal="right" vertical="center"/>
    </xf>
    <xf numFmtId="0" fontId="69" fillId="0" borderId="9" xfId="0" applyFont="1" applyBorder="1" applyAlignment="1" applyProtection="1">
      <alignment vertical="center"/>
    </xf>
    <xf numFmtId="0" fontId="69" fillId="0" borderId="44" xfId="0" applyFont="1" applyBorder="1" applyAlignment="1" applyProtection="1">
      <alignment horizontal="right" vertical="center"/>
    </xf>
    <xf numFmtId="0" fontId="69" fillId="0" borderId="44" xfId="0" applyFont="1" applyBorder="1" applyAlignment="1" applyProtection="1">
      <alignment vertical="center"/>
    </xf>
    <xf numFmtId="0" fontId="69" fillId="0" borderId="8" xfId="0" applyFont="1" applyBorder="1" applyAlignment="1" applyProtection="1">
      <alignment vertical="center"/>
      <protection locked="0"/>
    </xf>
    <xf numFmtId="0" fontId="71" fillId="0" borderId="0" xfId="0" applyFont="1" applyFill="1" applyBorder="1" applyProtection="1">
      <alignment vertical="center"/>
      <protection locked="0"/>
    </xf>
    <xf numFmtId="0" fontId="31" fillId="0" borderId="0" xfId="0" applyFont="1" applyBorder="1" applyProtection="1">
      <alignment vertical="center"/>
      <protection locked="0"/>
    </xf>
    <xf numFmtId="0" fontId="0" fillId="3" borderId="0" xfId="0" applyFill="1" applyBorder="1" applyProtection="1">
      <alignment vertical="center"/>
      <protection locked="0"/>
    </xf>
    <xf numFmtId="0" fontId="78" fillId="0" borderId="12" xfId="0" applyFont="1" applyBorder="1" applyAlignment="1" applyProtection="1">
      <alignment vertical="center" wrapText="1"/>
    </xf>
    <xf numFmtId="0" fontId="78" fillId="0" borderId="7" xfId="0" applyFont="1" applyBorder="1" applyAlignment="1" applyProtection="1">
      <alignment vertical="center" wrapText="1"/>
    </xf>
    <xf numFmtId="0" fontId="78" fillId="0" borderId="10" xfId="0" applyFont="1" applyBorder="1" applyAlignment="1" applyProtection="1">
      <alignment vertical="center" wrapText="1"/>
    </xf>
    <xf numFmtId="0" fontId="78" fillId="0" borderId="0" xfId="0" applyFont="1" applyBorder="1" applyAlignment="1" applyProtection="1">
      <alignment vertical="center" wrapText="1"/>
    </xf>
    <xf numFmtId="182" fontId="78" fillId="0" borderId="10" xfId="0" applyNumberFormat="1" applyFont="1" applyFill="1" applyBorder="1" applyAlignment="1" applyProtection="1">
      <alignment vertical="center"/>
    </xf>
    <xf numFmtId="182" fontId="78" fillId="0" borderId="0" xfId="0" applyNumberFormat="1" applyFont="1" applyFill="1" applyBorder="1" applyAlignment="1" applyProtection="1">
      <alignment vertical="center"/>
    </xf>
    <xf numFmtId="0" fontId="9" fillId="0" borderId="0" xfId="0" applyFont="1" applyProtection="1">
      <alignment vertical="center"/>
    </xf>
    <xf numFmtId="0" fontId="0" fillId="0" borderId="0" xfId="0" applyProtection="1">
      <alignment vertical="center"/>
    </xf>
    <xf numFmtId="0" fontId="10" fillId="0" borderId="0" xfId="0" applyFont="1" applyProtection="1">
      <alignment vertical="center"/>
    </xf>
    <xf numFmtId="0" fontId="69" fillId="0" borderId="0" xfId="0" applyFont="1" applyBorder="1" applyAlignment="1" applyProtection="1">
      <alignment vertical="center"/>
      <protection locked="0"/>
    </xf>
    <xf numFmtId="0" fontId="3" fillId="4" borderId="8" xfId="0" applyFont="1" applyFill="1" applyBorder="1" applyAlignment="1" applyProtection="1">
      <alignment horizontal="left" vertical="center" shrinkToFit="1"/>
    </xf>
    <xf numFmtId="0" fontId="3" fillId="3" borderId="8" xfId="0" applyFont="1" applyFill="1" applyBorder="1" applyAlignment="1" applyProtection="1">
      <alignment horizontal="left" vertical="center" shrinkToFit="1"/>
      <protection locked="0"/>
    </xf>
    <xf numFmtId="0" fontId="31" fillId="0" borderId="0" xfId="0" applyFont="1" applyProtection="1">
      <alignment vertical="center"/>
      <protection locked="0"/>
    </xf>
    <xf numFmtId="0" fontId="32" fillId="0" borderId="0" xfId="0" applyFont="1" applyAlignment="1" applyProtection="1">
      <alignment vertical="center"/>
      <protection locked="0"/>
    </xf>
    <xf numFmtId="0" fontId="32" fillId="0" borderId="0" xfId="0" applyFont="1" applyAlignment="1" applyProtection="1">
      <alignment horizontal="center" vertical="center"/>
      <protection locked="0"/>
    </xf>
    <xf numFmtId="0" fontId="6" fillId="0" borderId="12" xfId="0" applyFont="1" applyBorder="1" applyProtection="1">
      <alignment vertical="center"/>
    </xf>
    <xf numFmtId="0" fontId="1" fillId="0" borderId="0" xfId="0" applyFont="1" applyBorder="1" applyProtection="1">
      <alignment vertical="center"/>
    </xf>
    <xf numFmtId="0" fontId="15" fillId="0" borderId="0" xfId="0" applyFont="1" applyAlignment="1" applyProtection="1">
      <alignment vertical="center" wrapText="1"/>
    </xf>
    <xf numFmtId="0" fontId="17" fillId="0" borderId="0" xfId="0" applyFont="1" applyProtection="1">
      <alignment vertical="center"/>
    </xf>
    <xf numFmtId="0" fontId="12" fillId="0" borderId="0" xfId="0" applyFont="1" applyProtection="1">
      <alignment vertical="center"/>
    </xf>
    <xf numFmtId="0" fontId="17" fillId="0" borderId="0" xfId="0" applyFont="1" applyAlignment="1" applyProtection="1">
      <alignment vertical="center" wrapText="1"/>
    </xf>
    <xf numFmtId="0" fontId="17" fillId="0" borderId="0" xfId="0" applyFont="1" applyAlignment="1" applyProtection="1">
      <alignment horizontal="left" vertical="top" wrapText="1"/>
    </xf>
    <xf numFmtId="0" fontId="4" fillId="0" borderId="0" xfId="0" applyFont="1" applyAlignment="1" applyProtection="1">
      <alignment horizontal="left" vertical="top" wrapText="1"/>
    </xf>
    <xf numFmtId="0" fontId="17" fillId="0" borderId="0" xfId="0" applyFont="1" applyAlignment="1" applyProtection="1">
      <alignment horizontal="center" vertical="center"/>
    </xf>
    <xf numFmtId="0" fontId="4" fillId="0" borderId="0" xfId="0" applyFont="1" applyAlignment="1" applyProtection="1">
      <alignment horizontal="center" vertical="center"/>
    </xf>
    <xf numFmtId="0" fontId="6" fillId="0" borderId="0" xfId="0" applyFont="1" applyAlignment="1" applyProtection="1">
      <alignment vertical="top"/>
    </xf>
    <xf numFmtId="0" fontId="4" fillId="0" borderId="0" xfId="0" applyFont="1" applyAlignment="1" applyProtection="1">
      <alignment vertical="top"/>
    </xf>
    <xf numFmtId="0" fontId="12" fillId="0" borderId="14" xfId="0" applyFont="1" applyBorder="1" applyAlignment="1" applyProtection="1">
      <alignment horizontal="left" vertical="center" wrapText="1"/>
    </xf>
    <xf numFmtId="0" fontId="4" fillId="0" borderId="14" xfId="0" applyFont="1" applyBorder="1" applyAlignment="1" applyProtection="1">
      <alignment horizontal="left" vertical="center" wrapText="1"/>
    </xf>
    <xf numFmtId="0" fontId="17" fillId="0" borderId="14" xfId="0" applyFont="1" applyBorder="1" applyAlignment="1" applyProtection="1">
      <alignment horizontal="left" vertical="center" wrapText="1"/>
    </xf>
    <xf numFmtId="0" fontId="22" fillId="0" borderId="0" xfId="0" applyFont="1" applyAlignment="1" applyProtection="1">
      <alignment vertical="top"/>
    </xf>
    <xf numFmtId="0" fontId="22" fillId="0" borderId="0" xfId="0" applyFont="1" applyAlignment="1" applyProtection="1">
      <alignment vertical="top" wrapText="1"/>
    </xf>
    <xf numFmtId="0" fontId="31" fillId="0" borderId="0" xfId="0" applyFont="1" applyProtection="1">
      <alignment vertical="center"/>
    </xf>
    <xf numFmtId="0" fontId="32" fillId="0" borderId="0" xfId="0" applyFont="1" applyAlignment="1" applyProtection="1">
      <alignment horizontal="center" vertical="center"/>
    </xf>
    <xf numFmtId="0" fontId="33" fillId="16" borderId="2" xfId="0" applyFont="1" applyFill="1" applyBorder="1" applyAlignment="1" applyProtection="1">
      <alignment horizontal="center" vertical="center"/>
    </xf>
    <xf numFmtId="0" fontId="32" fillId="0" borderId="0" xfId="0" applyFont="1" applyAlignment="1" applyProtection="1">
      <alignment vertical="center"/>
    </xf>
    <xf numFmtId="0" fontId="69" fillId="0" borderId="43" xfId="0" applyFont="1" applyBorder="1" applyAlignment="1" applyProtection="1">
      <alignment vertical="center"/>
    </xf>
    <xf numFmtId="0" fontId="69" fillId="0" borderId="45" xfId="0" applyFont="1" applyBorder="1" applyAlignment="1" applyProtection="1">
      <alignment vertical="center"/>
    </xf>
    <xf numFmtId="0" fontId="69" fillId="0" borderId="71" xfId="0" applyFont="1" applyBorder="1" applyAlignment="1" applyProtection="1">
      <alignment horizontal="center" vertical="center"/>
    </xf>
    <xf numFmtId="0" fontId="0" fillId="0" borderId="0" xfId="0" applyAlignment="1" applyProtection="1">
      <alignment horizontal="center" vertical="center"/>
    </xf>
    <xf numFmtId="0" fontId="32" fillId="0" borderId="71" xfId="0" applyFont="1" applyBorder="1" applyAlignment="1" applyProtection="1">
      <alignment horizontal="center" vertical="center"/>
    </xf>
    <xf numFmtId="0" fontId="0" fillId="0" borderId="71" xfId="0" applyBorder="1" applyProtection="1">
      <alignment vertical="center"/>
    </xf>
    <xf numFmtId="38" fontId="38" fillId="0" borderId="0" xfId="3" applyFont="1" applyProtection="1">
      <alignment vertical="center"/>
    </xf>
    <xf numFmtId="0" fontId="38" fillId="0" borderId="0" xfId="0" applyFont="1" applyBorder="1" applyProtection="1">
      <alignment vertical="center"/>
    </xf>
    <xf numFmtId="38" fontId="38" fillId="0" borderId="0" xfId="3" applyFont="1" applyBorder="1" applyProtection="1">
      <alignment vertical="center"/>
    </xf>
    <xf numFmtId="0" fontId="40" fillId="0" borderId="0" xfId="0" applyFont="1" applyBorder="1" applyAlignment="1" applyProtection="1">
      <alignment vertical="center"/>
    </xf>
    <xf numFmtId="0" fontId="38" fillId="0" borderId="0" xfId="0" applyFont="1" applyAlignment="1" applyProtection="1">
      <alignment horizontal="right"/>
    </xf>
    <xf numFmtId="0" fontId="42" fillId="0" borderId="0" xfId="0" applyFont="1" applyAlignment="1" applyProtection="1">
      <alignment horizontal="right" vertical="center"/>
    </xf>
    <xf numFmtId="0" fontId="38" fillId="15" borderId="39" xfId="0" applyFont="1" applyFill="1" applyBorder="1" applyAlignment="1" applyProtection="1">
      <alignment horizontal="center" vertical="center"/>
    </xf>
    <xf numFmtId="0" fontId="58" fillId="0" borderId="0" xfId="0" applyFont="1" applyFill="1" applyAlignment="1" applyProtection="1">
      <alignment horizontal="right" vertical="center"/>
    </xf>
    <xf numFmtId="0" fontId="56" fillId="3" borderId="57" xfId="0" applyFont="1" applyFill="1" applyBorder="1" applyProtection="1">
      <alignment vertical="center"/>
    </xf>
    <xf numFmtId="0" fontId="56" fillId="0" borderId="58" xfId="0" applyFont="1" applyBorder="1" applyProtection="1">
      <alignment vertical="center"/>
    </xf>
    <xf numFmtId="14" fontId="56" fillId="0" borderId="0" xfId="0" applyNumberFormat="1" applyFont="1" applyBorder="1" applyAlignment="1" applyProtection="1">
      <alignment horizontal="center" vertical="center"/>
    </xf>
    <xf numFmtId="0" fontId="45" fillId="0" borderId="0" xfId="0" applyFont="1" applyAlignment="1" applyProtection="1">
      <alignment vertical="center"/>
    </xf>
    <xf numFmtId="38" fontId="45" fillId="0" borderId="0" xfId="3" applyFont="1" applyAlignment="1" applyProtection="1">
      <alignment vertical="center"/>
    </xf>
    <xf numFmtId="0" fontId="41" fillId="10" borderId="48" xfId="0" applyFont="1" applyFill="1" applyBorder="1" applyProtection="1">
      <alignment vertical="center"/>
    </xf>
    <xf numFmtId="0" fontId="41" fillId="10" borderId="23" xfId="0" applyFont="1" applyFill="1" applyBorder="1" applyProtection="1">
      <alignment vertical="center"/>
    </xf>
    <xf numFmtId="0" fontId="49" fillId="10" borderId="6" xfId="0" applyFont="1" applyFill="1" applyBorder="1" applyAlignment="1" applyProtection="1">
      <alignment vertical="center" wrapText="1"/>
    </xf>
    <xf numFmtId="0" fontId="38" fillId="10" borderId="6" xfId="0" applyFont="1" applyFill="1" applyBorder="1" applyAlignment="1" applyProtection="1">
      <alignment vertical="center" wrapText="1"/>
    </xf>
    <xf numFmtId="0" fontId="41" fillId="10" borderId="52" xfId="0" applyFont="1" applyFill="1" applyBorder="1" applyProtection="1">
      <alignment vertical="center"/>
    </xf>
    <xf numFmtId="0" fontId="38" fillId="0" borderId="55" xfId="0" applyFont="1" applyBorder="1" applyProtection="1">
      <alignment vertical="center"/>
    </xf>
    <xf numFmtId="0" fontId="38" fillId="3" borderId="4" xfId="0" applyFont="1" applyFill="1" applyBorder="1" applyAlignment="1" applyProtection="1">
      <alignment horizontal="left" vertical="center"/>
    </xf>
    <xf numFmtId="0" fontId="38" fillId="3" borderId="4" xfId="0" applyFont="1" applyFill="1" applyBorder="1" applyProtection="1">
      <alignment vertical="center"/>
    </xf>
    <xf numFmtId="38" fontId="38" fillId="3" borderId="4" xfId="3" applyFont="1" applyFill="1" applyBorder="1" applyProtection="1">
      <alignment vertical="center"/>
    </xf>
    <xf numFmtId="181" fontId="38" fillId="3" borderId="14" xfId="0" applyNumberFormat="1" applyFont="1" applyFill="1" applyBorder="1" applyProtection="1">
      <alignment vertical="center"/>
    </xf>
    <xf numFmtId="0" fontId="38" fillId="0" borderId="21" xfId="0" applyFont="1" applyBorder="1" applyProtection="1">
      <alignment vertical="center"/>
    </xf>
    <xf numFmtId="0" fontId="38" fillId="3" borderId="2" xfId="0" applyFont="1" applyFill="1" applyBorder="1" applyProtection="1">
      <alignment vertical="center"/>
    </xf>
    <xf numFmtId="38" fontId="38" fillId="3" borderId="2" xfId="3" applyFont="1" applyFill="1" applyBorder="1" applyProtection="1">
      <alignment vertical="center"/>
    </xf>
    <xf numFmtId="181" fontId="38" fillId="3" borderId="9" xfId="0" applyNumberFormat="1" applyFont="1" applyFill="1" applyBorder="1" applyProtection="1">
      <alignment vertical="center"/>
    </xf>
    <xf numFmtId="0" fontId="55" fillId="3" borderId="2" xfId="0" applyFont="1" applyFill="1" applyBorder="1" applyProtection="1">
      <alignment vertical="center"/>
    </xf>
    <xf numFmtId="0" fontId="38" fillId="3" borderId="2" xfId="0" applyFont="1" applyFill="1" applyBorder="1" applyAlignment="1" applyProtection="1">
      <alignment horizontal="left" vertical="center"/>
    </xf>
    <xf numFmtId="0" fontId="60" fillId="0" borderId="0" xfId="0" applyFont="1" applyProtection="1">
      <alignment vertical="center"/>
    </xf>
    <xf numFmtId="0" fontId="38" fillId="0" borderId="0" xfId="0" applyFont="1" applyBorder="1" applyAlignment="1" applyProtection="1">
      <alignment vertical="center"/>
    </xf>
    <xf numFmtId="0" fontId="43" fillId="0" borderId="0" xfId="0" applyFont="1" applyProtection="1">
      <alignment vertical="center"/>
    </xf>
    <xf numFmtId="0" fontId="43" fillId="0" borderId="55" xfId="0" applyFont="1" applyBorder="1" applyProtection="1">
      <alignment vertical="center"/>
    </xf>
    <xf numFmtId="0" fontId="31" fillId="0" borderId="0" xfId="0" applyFont="1" applyBorder="1" applyProtection="1">
      <alignment vertical="center"/>
    </xf>
    <xf numFmtId="0" fontId="32" fillId="0" borderId="0" xfId="0" applyFont="1" applyBorder="1" applyAlignment="1" applyProtection="1">
      <alignment horizontal="center" vertical="center"/>
    </xf>
    <xf numFmtId="0" fontId="33" fillId="3" borderId="2" xfId="0" applyFont="1" applyFill="1" applyBorder="1" applyAlignment="1" applyProtection="1">
      <alignment horizontal="center" vertical="center"/>
    </xf>
    <xf numFmtId="0" fontId="34" fillId="0" borderId="60" xfId="0" applyFont="1" applyBorder="1" applyProtection="1">
      <alignment vertical="center"/>
    </xf>
    <xf numFmtId="0" fontId="31" fillId="0" borderId="60" xfId="0" applyFont="1" applyBorder="1" applyProtection="1">
      <alignment vertical="center"/>
    </xf>
    <xf numFmtId="0" fontId="35" fillId="0" borderId="60" xfId="0" applyFont="1" applyBorder="1" applyProtection="1">
      <alignment vertical="center"/>
    </xf>
    <xf numFmtId="49" fontId="15" fillId="0" borderId="23" xfId="0" applyNumberFormat="1" applyFont="1" applyBorder="1" applyProtection="1">
      <alignment vertical="center"/>
    </xf>
    <xf numFmtId="49" fontId="31" fillId="0" borderId="0" xfId="0" applyNumberFormat="1" applyFont="1" applyBorder="1" applyAlignment="1" applyProtection="1">
      <alignment vertical="top"/>
    </xf>
    <xf numFmtId="49" fontId="36" fillId="0" borderId="0" xfId="0" applyNumberFormat="1" applyFont="1" applyBorder="1" applyAlignment="1" applyProtection="1">
      <alignment vertical="top"/>
    </xf>
    <xf numFmtId="49" fontId="0" fillId="0" borderId="0" xfId="0" applyNumberFormat="1" applyBorder="1" applyProtection="1">
      <alignment vertical="center"/>
    </xf>
    <xf numFmtId="49" fontId="36" fillId="0" borderId="0" xfId="0" applyNumberFormat="1" applyFont="1" applyBorder="1" applyProtection="1">
      <alignment vertical="center"/>
    </xf>
    <xf numFmtId="49" fontId="31" fillId="0" borderId="60" xfId="0" applyNumberFormat="1" applyFont="1" applyBorder="1" applyAlignment="1" applyProtection="1">
      <alignment vertical="top"/>
    </xf>
    <xf numFmtId="0" fontId="31" fillId="0" borderId="24" xfId="0" applyFont="1" applyBorder="1" applyProtection="1">
      <alignment vertical="center"/>
      <protection locked="0"/>
    </xf>
    <xf numFmtId="0" fontId="36" fillId="0" borderId="24" xfId="0" applyFont="1" applyBorder="1" applyProtection="1">
      <alignment vertical="center"/>
      <protection locked="0"/>
    </xf>
    <xf numFmtId="0" fontId="0" fillId="0" borderId="0" xfId="0" applyBorder="1" applyProtection="1">
      <alignment vertical="center"/>
      <protection locked="0"/>
    </xf>
    <xf numFmtId="0" fontId="4" fillId="0" borderId="0" xfId="1" applyFont="1" applyProtection="1">
      <alignment vertical="center"/>
    </xf>
    <xf numFmtId="0" fontId="4" fillId="0" borderId="0" xfId="1" applyFont="1" applyAlignment="1" applyProtection="1">
      <alignment horizontal="right" vertical="center"/>
    </xf>
    <xf numFmtId="0" fontId="1" fillId="0" borderId="0" xfId="1" applyFont="1" applyProtection="1">
      <alignment vertical="center"/>
    </xf>
    <xf numFmtId="0" fontId="1" fillId="0" borderId="0" xfId="0" applyFont="1" applyProtection="1">
      <alignment vertical="center"/>
    </xf>
    <xf numFmtId="0" fontId="9" fillId="0" borderId="0" xfId="1" applyFont="1" applyProtection="1">
      <alignment vertical="center"/>
    </xf>
    <xf numFmtId="0" fontId="37" fillId="0" borderId="0" xfId="0" applyFont="1" applyAlignment="1" applyProtection="1">
      <alignment horizontal="left" vertical="center" indent="1"/>
    </xf>
    <xf numFmtId="0" fontId="4" fillId="0" borderId="0" xfId="1" applyFont="1" applyAlignment="1" applyProtection="1">
      <alignment horizontal="left" vertical="center" wrapText="1"/>
    </xf>
    <xf numFmtId="0" fontId="17" fillId="0" borderId="0" xfId="1" applyFont="1" applyProtection="1">
      <alignment vertical="center"/>
    </xf>
    <xf numFmtId="0" fontId="20" fillId="0" borderId="0" xfId="1" applyFont="1" applyAlignment="1" applyProtection="1">
      <alignment horizontal="left" vertical="center"/>
    </xf>
    <xf numFmtId="0" fontId="17" fillId="0" borderId="0" xfId="1" applyFont="1" applyAlignment="1" applyProtection="1">
      <alignment vertical="center" wrapText="1"/>
    </xf>
    <xf numFmtId="0" fontId="20" fillId="0" borderId="0" xfId="1" applyFont="1" applyProtection="1">
      <alignment vertical="center"/>
    </xf>
    <xf numFmtId="0" fontId="12" fillId="0" borderId="0" xfId="1" applyFont="1" applyProtection="1">
      <alignment vertical="center"/>
    </xf>
    <xf numFmtId="0" fontId="20" fillId="0" borderId="0" xfId="1" applyFont="1" applyAlignment="1" applyProtection="1">
      <alignment horizontal="center" vertical="center"/>
    </xf>
    <xf numFmtId="0" fontId="4" fillId="0" borderId="0" xfId="0" applyFont="1" applyAlignment="1" applyProtection="1">
      <alignment vertical="center" shrinkToFit="1"/>
    </xf>
    <xf numFmtId="0" fontId="4" fillId="0" borderId="4" xfId="0" applyFont="1" applyBorder="1" applyAlignment="1" applyProtection="1">
      <alignment vertical="center" shrinkToFit="1"/>
    </xf>
    <xf numFmtId="0" fontId="9" fillId="0" borderId="0" xfId="0" applyFont="1" applyAlignment="1" applyProtection="1">
      <alignment horizontal="left" vertical="center"/>
    </xf>
    <xf numFmtId="0" fontId="4" fillId="4" borderId="0" xfId="0" applyFont="1" applyFill="1" applyProtection="1">
      <alignment vertical="center"/>
    </xf>
    <xf numFmtId="0" fontId="1" fillId="4" borderId="0" xfId="0" applyFont="1" applyFill="1" applyProtection="1">
      <alignment vertical="center"/>
    </xf>
    <xf numFmtId="176" fontId="3" fillId="0" borderId="2" xfId="0" applyNumberFormat="1" applyFont="1" applyFill="1" applyBorder="1" applyAlignment="1" applyProtection="1">
      <alignment vertical="center" shrinkToFit="1"/>
    </xf>
    <xf numFmtId="0" fontId="3" fillId="4" borderId="5" xfId="0" applyFont="1" applyFill="1" applyBorder="1" applyAlignment="1" applyProtection="1">
      <alignment horizontal="left" vertical="center" shrinkToFit="1"/>
    </xf>
    <xf numFmtId="0" fontId="79" fillId="0" borderId="0" xfId="0" applyFont="1" applyFill="1" applyAlignment="1" applyProtection="1">
      <alignment vertical="center"/>
    </xf>
    <xf numFmtId="0" fontId="0" fillId="0" borderId="0" xfId="0" applyFill="1" applyProtection="1">
      <alignment vertical="center"/>
    </xf>
    <xf numFmtId="0" fontId="8" fillId="0" borderId="0" xfId="0" applyFont="1" applyAlignment="1" applyProtection="1">
      <alignment horizontal="left" vertical="center"/>
    </xf>
    <xf numFmtId="0" fontId="77" fillId="0" borderId="0" xfId="0" applyFont="1" applyFill="1" applyAlignment="1" applyProtection="1">
      <alignment vertical="center"/>
    </xf>
    <xf numFmtId="0" fontId="30" fillId="0" borderId="0" xfId="0" applyFont="1" applyProtection="1">
      <alignment vertical="center"/>
    </xf>
    <xf numFmtId="0" fontId="38" fillId="3" borderId="4" xfId="0" applyNumberFormat="1" applyFont="1" applyFill="1" applyBorder="1" applyProtection="1">
      <alignment vertical="center"/>
    </xf>
    <xf numFmtId="0" fontId="38" fillId="3" borderId="2" xfId="0" applyNumberFormat="1" applyFont="1" applyFill="1" applyBorder="1" applyProtection="1">
      <alignment vertical="center"/>
    </xf>
    <xf numFmtId="0" fontId="55" fillId="3" borderId="2" xfId="0" applyNumberFormat="1" applyFont="1" applyFill="1" applyBorder="1" applyProtection="1">
      <alignment vertical="center"/>
    </xf>
    <xf numFmtId="0" fontId="53" fillId="10" borderId="52" xfId="0" applyFont="1" applyFill="1" applyBorder="1" applyProtection="1">
      <alignment vertical="center"/>
    </xf>
    <xf numFmtId="0" fontId="25" fillId="0" borderId="0" xfId="0" applyFont="1" applyProtection="1">
      <alignment vertical="center"/>
    </xf>
    <xf numFmtId="0" fontId="25" fillId="0" borderId="0" xfId="0" applyFont="1" applyAlignment="1" applyProtection="1">
      <alignment vertical="center" wrapText="1"/>
    </xf>
    <xf numFmtId="0" fontId="17" fillId="0" borderId="0" xfId="0" applyFont="1" applyAlignment="1" applyProtection="1">
      <alignment vertical="center" shrinkToFit="1"/>
    </xf>
    <xf numFmtId="0" fontId="17" fillId="0" borderId="4" xfId="0" applyFont="1" applyBorder="1" applyAlignment="1" applyProtection="1">
      <alignment vertical="center" shrinkToFit="1"/>
    </xf>
    <xf numFmtId="0" fontId="17" fillId="0" borderId="0" xfId="0" applyFont="1" applyAlignment="1" applyProtection="1">
      <alignment horizontal="left" vertical="center"/>
    </xf>
    <xf numFmtId="0" fontId="17" fillId="0" borderId="0" xfId="0" applyFont="1" applyAlignment="1" applyProtection="1">
      <alignment vertical="top"/>
    </xf>
    <xf numFmtId="0" fontId="17" fillId="0" borderId="0" xfId="0" applyFont="1" applyFill="1" applyBorder="1" applyAlignment="1" applyProtection="1">
      <alignment vertical="center" shrinkToFit="1"/>
      <protection locked="0"/>
    </xf>
    <xf numFmtId="0" fontId="4" fillId="0" borderId="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0" fillId="0" borderId="0" xfId="0" applyFill="1" applyBorder="1" applyAlignment="1" applyProtection="1">
      <alignment vertical="center"/>
    </xf>
    <xf numFmtId="1" fontId="1" fillId="0" borderId="0" xfId="0" applyNumberFormat="1" applyFont="1" applyFill="1" applyBorder="1" applyAlignment="1" applyProtection="1">
      <alignment vertical="center"/>
    </xf>
    <xf numFmtId="0" fontId="4" fillId="0" borderId="0" xfId="0" applyFont="1" applyFill="1" applyBorder="1" applyAlignment="1" applyProtection="1">
      <alignment vertical="top"/>
      <protection locked="0"/>
    </xf>
    <xf numFmtId="0" fontId="80" fillId="0" borderId="0" xfId="0" applyFont="1" applyFill="1" applyBorder="1" applyAlignment="1" applyProtection="1">
      <alignment vertical="center"/>
      <protection locked="0"/>
    </xf>
    <xf numFmtId="0" fontId="80" fillId="0" borderId="0" xfId="0" applyFont="1" applyFill="1" applyBorder="1" applyAlignment="1" applyProtection="1">
      <alignment vertical="center"/>
    </xf>
    <xf numFmtId="1" fontId="80" fillId="0" borderId="0" xfId="0" applyNumberFormat="1" applyFont="1" applyFill="1" applyBorder="1" applyAlignment="1" applyProtection="1">
      <alignment vertical="center"/>
    </xf>
    <xf numFmtId="0" fontId="17" fillId="0" borderId="0" xfId="1" applyFont="1" applyAlignment="1" applyProtection="1">
      <alignment horizontal="center" vertical="center"/>
    </xf>
    <xf numFmtId="0" fontId="80" fillId="0" borderId="0" xfId="0" applyFont="1" applyFill="1" applyBorder="1" applyAlignment="1" applyProtection="1">
      <alignment vertical="top"/>
    </xf>
    <xf numFmtId="0" fontId="80" fillId="0" borderId="0" xfId="0" applyFont="1" applyProtection="1">
      <alignment vertical="center"/>
    </xf>
    <xf numFmtId="1" fontId="80" fillId="0" borderId="0" xfId="0" applyNumberFormat="1" applyFont="1" applyProtection="1">
      <alignment vertical="center"/>
    </xf>
    <xf numFmtId="0" fontId="21" fillId="0" borderId="0" xfId="0" applyFont="1" applyProtection="1">
      <alignment vertical="center"/>
    </xf>
    <xf numFmtId="9" fontId="0" fillId="0" borderId="0" xfId="0" quotePrefix="1" applyNumberFormat="1" applyProtection="1">
      <alignment vertical="center"/>
    </xf>
    <xf numFmtId="9" fontId="0" fillId="0" borderId="0" xfId="0" applyNumberFormat="1" applyProtection="1">
      <alignment vertical="center"/>
    </xf>
    <xf numFmtId="0" fontId="0" fillId="3" borderId="0" xfId="0" applyFont="1" applyFill="1" applyProtection="1">
      <alignment vertical="center"/>
      <protection locked="0"/>
    </xf>
    <xf numFmtId="0" fontId="38" fillId="3" borderId="2" xfId="0" applyFont="1" applyFill="1" applyBorder="1" applyProtection="1">
      <alignment vertical="center"/>
      <protection locked="0"/>
    </xf>
    <xf numFmtId="38" fontId="38" fillId="3" borderId="2" xfId="3" applyFont="1" applyFill="1" applyBorder="1" applyProtection="1">
      <alignment vertical="center"/>
      <protection locked="0"/>
    </xf>
    <xf numFmtId="181" fontId="38" fillId="3" borderId="9" xfId="0" applyNumberFormat="1" applyFont="1" applyFill="1" applyBorder="1" applyProtection="1">
      <alignment vertical="center"/>
      <protection locked="0"/>
    </xf>
    <xf numFmtId="183" fontId="80" fillId="0" borderId="0" xfId="0" applyNumberFormat="1" applyFont="1" applyFill="1" applyBorder="1" applyAlignment="1" applyProtection="1">
      <alignment vertical="center"/>
    </xf>
    <xf numFmtId="0" fontId="38" fillId="3" borderId="2" xfId="0" applyNumberFormat="1" applyFont="1" applyFill="1" applyBorder="1" applyProtection="1">
      <alignment vertical="center"/>
      <protection locked="0"/>
    </xf>
    <xf numFmtId="0" fontId="6" fillId="0" borderId="0" xfId="0" applyFont="1" applyAlignment="1" applyProtection="1">
      <alignment horizontal="left" vertical="top" wrapText="1"/>
    </xf>
    <xf numFmtId="0" fontId="17" fillId="0" borderId="9" xfId="0" applyFont="1" applyBorder="1" applyAlignment="1" applyProtection="1">
      <alignment horizontal="center" vertical="center" shrinkToFit="1"/>
    </xf>
    <xf numFmtId="0" fontId="17" fillId="0" borderId="8" xfId="0" applyFont="1" applyBorder="1" applyAlignment="1" applyProtection="1">
      <alignment horizontal="center" vertical="center" shrinkToFit="1"/>
    </xf>
    <xf numFmtId="0" fontId="17" fillId="0" borderId="5" xfId="0" applyFont="1" applyBorder="1" applyAlignment="1" applyProtection="1">
      <alignment horizontal="center" vertical="center" shrinkToFit="1"/>
    </xf>
    <xf numFmtId="176" fontId="4" fillId="3" borderId="2" xfId="0" applyNumberFormat="1" applyFont="1" applyFill="1" applyBorder="1" applyAlignment="1" applyProtection="1">
      <alignment horizontal="center" vertical="center"/>
      <protection locked="0"/>
    </xf>
    <xf numFmtId="176" fontId="4" fillId="4" borderId="16" xfId="0" applyNumberFormat="1" applyFont="1" applyFill="1" applyBorder="1" applyAlignment="1" applyProtection="1">
      <alignment horizontal="center" vertical="center"/>
    </xf>
    <xf numFmtId="0" fontId="10" fillId="0" borderId="12"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4" fillId="0" borderId="9"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0" fontId="4" fillId="0" borderId="5" xfId="0" applyFont="1" applyBorder="1" applyAlignment="1" applyProtection="1">
      <alignment horizontal="center" vertical="center" shrinkToFit="1"/>
    </xf>
    <xf numFmtId="176" fontId="4" fillId="0" borderId="16" xfId="0" applyNumberFormat="1" applyFont="1" applyFill="1" applyBorder="1" applyAlignment="1" applyProtection="1">
      <alignment horizontal="center" vertical="center"/>
    </xf>
    <xf numFmtId="0" fontId="4" fillId="0" borderId="2" xfId="0" applyFont="1" applyBorder="1" applyAlignment="1" applyProtection="1">
      <alignment horizontal="center" vertical="center" wrapText="1"/>
    </xf>
    <xf numFmtId="0" fontId="20" fillId="0" borderId="12"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17" fillId="0" borderId="9"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0" borderId="5" xfId="0" applyFont="1" applyBorder="1" applyAlignment="1" applyProtection="1">
      <alignment horizontal="center" vertical="center"/>
    </xf>
    <xf numFmtId="0" fontId="4" fillId="3" borderId="9"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177" fontId="4" fillId="2" borderId="9" xfId="0" applyNumberFormat="1" applyFont="1" applyFill="1" applyBorder="1" applyAlignment="1" applyProtection="1">
      <alignment horizontal="center" vertical="center"/>
    </xf>
    <xf numFmtId="177" fontId="4" fillId="2" borderId="8" xfId="0" applyNumberFormat="1" applyFont="1" applyFill="1" applyBorder="1" applyAlignment="1" applyProtection="1">
      <alignment horizontal="center" vertical="center"/>
    </xf>
    <xf numFmtId="177" fontId="4" fillId="2" borderId="5" xfId="0" applyNumberFormat="1" applyFont="1" applyFill="1" applyBorder="1" applyAlignment="1" applyProtection="1">
      <alignment horizontal="center" vertical="center"/>
    </xf>
    <xf numFmtId="0" fontId="17" fillId="0" borderId="12" xfId="0" applyFont="1" applyBorder="1" applyAlignment="1" applyProtection="1">
      <alignment horizontal="center" vertical="center" wrapText="1"/>
    </xf>
    <xf numFmtId="0" fontId="17" fillId="0" borderId="7"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14" xfId="0" applyFont="1" applyBorder="1" applyAlignment="1" applyProtection="1">
      <alignment horizontal="center" vertical="center"/>
    </xf>
    <xf numFmtId="0" fontId="17" fillId="0" borderId="1" xfId="0" applyFont="1" applyBorder="1" applyAlignment="1" applyProtection="1">
      <alignment horizontal="center" vertical="center"/>
    </xf>
    <xf numFmtId="0" fontId="17" fillId="0" borderId="15" xfId="0" applyFont="1" applyBorder="1" applyAlignment="1" applyProtection="1">
      <alignment horizontal="center" vertical="center"/>
    </xf>
    <xf numFmtId="0" fontId="4" fillId="0" borderId="2" xfId="0" applyFont="1" applyBorder="1" applyAlignment="1" applyProtection="1">
      <alignment horizontal="center" vertical="center"/>
    </xf>
    <xf numFmtId="182" fontId="4" fillId="2" borderId="2" xfId="0" applyNumberFormat="1" applyFont="1" applyFill="1" applyBorder="1" applyAlignment="1" applyProtection="1">
      <alignment horizontal="center" vertical="center"/>
    </xf>
    <xf numFmtId="0" fontId="17" fillId="0" borderId="2" xfId="0" applyFont="1" applyBorder="1" applyAlignment="1" applyProtection="1">
      <alignment horizontal="center" vertical="center"/>
    </xf>
    <xf numFmtId="0" fontId="65" fillId="0" borderId="0" xfId="0" applyFont="1" applyAlignment="1" applyProtection="1">
      <alignment horizontal="left" vertical="top" wrapText="1"/>
    </xf>
    <xf numFmtId="0" fontId="4" fillId="0" borderId="0" xfId="0" applyFont="1" applyAlignment="1" applyProtection="1">
      <alignment horizontal="left" vertical="center" wrapText="1"/>
    </xf>
    <xf numFmtId="183" fontId="1" fillId="2" borderId="2" xfId="0" applyNumberFormat="1" applyFont="1" applyFill="1" applyBorder="1" applyAlignment="1" applyProtection="1">
      <alignment horizontal="center" vertical="center"/>
    </xf>
    <xf numFmtId="1" fontId="1" fillId="3" borderId="9" xfId="0" applyNumberFormat="1" applyFont="1" applyFill="1" applyBorder="1" applyAlignment="1" applyProtection="1">
      <alignment horizontal="center" vertical="center"/>
      <protection locked="0"/>
    </xf>
    <xf numFmtId="1" fontId="1" fillId="3" borderId="8" xfId="0" applyNumberFormat="1" applyFont="1" applyFill="1" applyBorder="1" applyAlignment="1" applyProtection="1">
      <alignment horizontal="center" vertical="center"/>
      <protection locked="0"/>
    </xf>
    <xf numFmtId="1" fontId="1" fillId="3" borderId="5" xfId="0" applyNumberFormat="1" applyFont="1" applyFill="1" applyBorder="1" applyAlignment="1" applyProtection="1">
      <alignment horizontal="center" vertical="center"/>
      <protection locked="0"/>
    </xf>
    <xf numFmtId="0" fontId="17" fillId="4" borderId="2" xfId="0" applyFont="1" applyFill="1" applyBorder="1" applyAlignment="1" applyProtection="1">
      <alignment horizontal="left" vertical="center" shrinkToFit="1"/>
    </xf>
    <xf numFmtId="0" fontId="4" fillId="0" borderId="0" xfId="0" applyFont="1" applyBorder="1" applyAlignment="1" applyProtection="1">
      <alignment horizontal="left" vertical="center" wrapText="1"/>
    </xf>
    <xf numFmtId="0" fontId="17" fillId="0" borderId="12" xfId="0" applyFont="1" applyBorder="1" applyAlignment="1" applyProtection="1">
      <alignment horizontal="center" vertical="center"/>
    </xf>
    <xf numFmtId="0" fontId="17" fillId="0" borderId="10" xfId="0" applyFont="1" applyBorder="1" applyAlignment="1" applyProtection="1">
      <alignment horizontal="center" vertical="center"/>
    </xf>
    <xf numFmtId="0" fontId="17" fillId="0" borderId="11" xfId="0" applyFont="1" applyBorder="1" applyAlignment="1" applyProtection="1">
      <alignment horizontal="center" vertical="center"/>
    </xf>
    <xf numFmtId="0" fontId="4" fillId="3" borderId="12" xfId="0" applyFont="1" applyFill="1" applyBorder="1" applyAlignment="1" applyProtection="1">
      <alignment horizontal="left" vertical="center" wrapText="1" shrinkToFit="1"/>
      <protection locked="0"/>
    </xf>
    <xf numFmtId="0" fontId="4" fillId="3" borderId="7" xfId="0" applyFont="1" applyFill="1" applyBorder="1" applyAlignment="1" applyProtection="1">
      <alignment horizontal="left" vertical="center" wrapText="1" shrinkToFit="1"/>
      <protection locked="0"/>
    </xf>
    <xf numFmtId="0" fontId="4" fillId="3" borderId="13" xfId="0" applyFont="1" applyFill="1" applyBorder="1" applyAlignment="1" applyProtection="1">
      <alignment horizontal="left" vertical="center" wrapText="1" shrinkToFit="1"/>
      <protection locked="0"/>
    </xf>
    <xf numFmtId="0" fontId="4" fillId="3" borderId="10" xfId="0" applyFont="1" applyFill="1" applyBorder="1" applyAlignment="1" applyProtection="1">
      <alignment horizontal="left" vertical="center" wrapText="1" shrinkToFit="1"/>
      <protection locked="0"/>
    </xf>
    <xf numFmtId="0" fontId="4" fillId="3" borderId="0" xfId="0" applyFont="1" applyFill="1" applyBorder="1" applyAlignment="1" applyProtection="1">
      <alignment horizontal="left" vertical="center" wrapText="1" shrinkToFit="1"/>
      <protection locked="0"/>
    </xf>
    <xf numFmtId="0" fontId="4" fillId="3" borderId="11" xfId="0" applyFont="1" applyFill="1" applyBorder="1" applyAlignment="1" applyProtection="1">
      <alignment horizontal="left" vertical="center" wrapText="1" shrinkToFit="1"/>
      <protection locked="0"/>
    </xf>
    <xf numFmtId="0" fontId="4" fillId="3" borderId="14" xfId="0" applyFont="1" applyFill="1" applyBorder="1" applyAlignment="1" applyProtection="1">
      <alignment horizontal="left" vertical="center" wrapText="1" shrinkToFit="1"/>
      <protection locked="0"/>
    </xf>
    <xf numFmtId="0" fontId="4" fillId="3" borderId="1" xfId="0" applyFont="1" applyFill="1" applyBorder="1" applyAlignment="1" applyProtection="1">
      <alignment horizontal="left" vertical="center" wrapText="1" shrinkToFit="1"/>
      <protection locked="0"/>
    </xf>
    <xf numFmtId="0" fontId="4" fillId="3" borderId="15" xfId="0" applyFont="1" applyFill="1" applyBorder="1" applyAlignment="1" applyProtection="1">
      <alignment horizontal="left" vertical="center" wrapText="1" shrinkToFit="1"/>
      <protection locked="0"/>
    </xf>
    <xf numFmtId="176" fontId="17" fillId="3" borderId="2" xfId="0" applyNumberFormat="1" applyFont="1" applyFill="1" applyBorder="1" applyAlignment="1" applyProtection="1">
      <alignment horizontal="center" vertical="center"/>
      <protection locked="0"/>
    </xf>
    <xf numFmtId="0" fontId="5" fillId="0" borderId="7"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17" fillId="0" borderId="1" xfId="0" applyFont="1" applyBorder="1" applyAlignment="1" applyProtection="1">
      <alignment horizontal="left" vertical="center" wrapText="1"/>
    </xf>
    <xf numFmtId="0" fontId="4" fillId="0" borderId="2" xfId="0" applyFont="1" applyBorder="1" applyAlignment="1" applyProtection="1">
      <alignment horizontal="center" vertical="center" shrinkToFit="1"/>
    </xf>
    <xf numFmtId="0" fontId="6"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wrapText="1"/>
    </xf>
    <xf numFmtId="0" fontId="17" fillId="0" borderId="2"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17" fillId="0" borderId="2" xfId="0" applyFont="1" applyBorder="1" applyAlignment="1" applyProtection="1">
      <alignment vertical="center"/>
    </xf>
    <xf numFmtId="0" fontId="4" fillId="3" borderId="8" xfId="0" applyFont="1" applyFill="1" applyBorder="1" applyAlignment="1" applyProtection="1">
      <alignment vertical="center" shrinkToFit="1"/>
      <protection locked="0"/>
    </xf>
    <xf numFmtId="0" fontId="4" fillId="3" borderId="5" xfId="0" applyFont="1" applyFill="1" applyBorder="1" applyAlignment="1" applyProtection="1">
      <alignment vertical="center" shrinkToFit="1"/>
      <protection locked="0"/>
    </xf>
    <xf numFmtId="0" fontId="17" fillId="3" borderId="8" xfId="0" applyFont="1" applyFill="1" applyBorder="1" applyAlignment="1" applyProtection="1">
      <alignment vertical="center"/>
      <protection locked="0"/>
    </xf>
    <xf numFmtId="0" fontId="17" fillId="3" borderId="5" xfId="0" applyFont="1" applyFill="1" applyBorder="1" applyAlignment="1" applyProtection="1">
      <alignment vertical="center"/>
      <protection locked="0"/>
    </xf>
    <xf numFmtId="0" fontId="4" fillId="4" borderId="9" xfId="0" applyFont="1" applyFill="1" applyBorder="1" applyAlignment="1" applyProtection="1">
      <alignment horizontal="left" vertical="center" shrinkToFit="1"/>
    </xf>
    <xf numFmtId="0" fontId="4" fillId="4" borderId="8" xfId="0" applyFont="1" applyFill="1" applyBorder="1" applyAlignment="1" applyProtection="1">
      <alignment horizontal="left" vertical="center" shrinkToFit="1"/>
    </xf>
    <xf numFmtId="0" fontId="4" fillId="4" borderId="5" xfId="0" applyFont="1" applyFill="1" applyBorder="1" applyAlignment="1" applyProtection="1">
      <alignment horizontal="left" vertical="center" shrinkToFit="1"/>
    </xf>
    <xf numFmtId="0" fontId="4" fillId="3" borderId="2" xfId="0" applyFont="1" applyFill="1" applyBorder="1" applyAlignment="1" applyProtection="1">
      <alignment vertical="center" shrinkToFit="1"/>
      <protection locked="0"/>
    </xf>
    <xf numFmtId="0" fontId="4" fillId="4" borderId="6" xfId="0" applyFont="1" applyFill="1" applyBorder="1" applyAlignment="1" applyProtection="1">
      <alignment vertical="center"/>
    </xf>
    <xf numFmtId="0" fontId="4" fillId="4" borderId="2" xfId="0" applyFont="1" applyFill="1" applyBorder="1" applyAlignment="1" applyProtection="1">
      <alignment vertical="center"/>
    </xf>
    <xf numFmtId="0" fontId="4" fillId="0" borderId="5" xfId="0" applyFont="1" applyBorder="1" applyAlignment="1" applyProtection="1">
      <alignment vertical="center"/>
    </xf>
    <xf numFmtId="0" fontId="4" fillId="0" borderId="2" xfId="0" applyFont="1" applyBorder="1" applyAlignment="1" applyProtection="1">
      <alignment vertical="center"/>
    </xf>
    <xf numFmtId="49" fontId="4" fillId="3" borderId="2" xfId="0" applyNumberFormat="1" applyFont="1" applyFill="1" applyBorder="1" applyAlignment="1" applyProtection="1">
      <alignment vertical="center"/>
      <protection locked="0"/>
    </xf>
    <xf numFmtId="0" fontId="76" fillId="3" borderId="9" xfId="0" applyFont="1" applyFill="1" applyBorder="1" applyProtection="1">
      <alignment vertical="center"/>
      <protection locked="0"/>
    </xf>
    <xf numFmtId="0" fontId="76" fillId="3" borderId="8" xfId="0" applyFont="1" applyFill="1" applyBorder="1" applyProtection="1">
      <alignment vertical="center"/>
      <protection locked="0"/>
    </xf>
    <xf numFmtId="0" fontId="76" fillId="3" borderId="5" xfId="0" applyFont="1" applyFill="1" applyBorder="1" applyProtection="1">
      <alignment vertical="center"/>
      <protection locked="0"/>
    </xf>
    <xf numFmtId="0" fontId="4" fillId="3" borderId="8" xfId="0" applyFont="1" applyFill="1" applyBorder="1" applyAlignment="1" applyProtection="1">
      <alignment vertical="center"/>
      <protection locked="0"/>
    </xf>
    <xf numFmtId="0" fontId="4" fillId="3" borderId="5" xfId="0" applyFont="1" applyFill="1" applyBorder="1" applyAlignment="1" applyProtection="1">
      <alignment vertical="center"/>
      <protection locked="0"/>
    </xf>
    <xf numFmtId="0" fontId="4" fillId="0" borderId="9" xfId="0" applyFont="1" applyBorder="1" applyAlignment="1" applyProtection="1">
      <alignment vertical="center"/>
    </xf>
    <xf numFmtId="0" fontId="4" fillId="0" borderId="8" xfId="0" applyFont="1" applyBorder="1" applyAlignment="1" applyProtection="1">
      <alignment vertical="center"/>
    </xf>
    <xf numFmtId="0" fontId="4" fillId="3" borderId="9" xfId="0" applyNumberFormat="1" applyFont="1" applyFill="1" applyBorder="1" applyAlignment="1" applyProtection="1">
      <alignment vertical="center"/>
      <protection locked="0"/>
    </xf>
    <xf numFmtId="0" fontId="4" fillId="3" borderId="8" xfId="0" applyNumberFormat="1" applyFont="1" applyFill="1" applyBorder="1" applyAlignment="1" applyProtection="1">
      <alignment vertical="center"/>
      <protection locked="0"/>
    </xf>
    <xf numFmtId="0" fontId="4" fillId="3" borderId="5" xfId="0" applyNumberFormat="1" applyFont="1" applyFill="1" applyBorder="1" applyAlignment="1" applyProtection="1">
      <alignment vertical="center"/>
      <protection locked="0"/>
    </xf>
    <xf numFmtId="0" fontId="15" fillId="0" borderId="0" xfId="0" applyFont="1" applyAlignment="1" applyProtection="1">
      <alignment horizontal="left" vertical="center" wrapText="1"/>
    </xf>
    <xf numFmtId="0" fontId="1" fillId="3" borderId="1" xfId="0" applyFont="1" applyFill="1" applyBorder="1" applyAlignment="1" applyProtection="1">
      <alignment horizontal="left" vertical="center" wrapText="1" shrinkToFit="1"/>
      <protection locked="0"/>
    </xf>
    <xf numFmtId="0" fontId="1" fillId="3" borderId="8" xfId="0" applyFont="1" applyFill="1" applyBorder="1" applyAlignment="1" applyProtection="1">
      <alignment horizontal="left" vertical="center" wrapText="1" shrinkToFit="1"/>
      <protection locked="0"/>
    </xf>
    <xf numFmtId="49" fontId="1" fillId="3" borderId="8" xfId="0" applyNumberFormat="1" applyFont="1" applyFill="1" applyBorder="1" applyAlignment="1" applyProtection="1">
      <alignment horizontal="left" vertical="center" wrapText="1" shrinkToFit="1"/>
      <protection locked="0"/>
    </xf>
    <xf numFmtId="0" fontId="17" fillId="0" borderId="0" xfId="0" applyFont="1" applyAlignment="1" applyProtection="1">
      <alignment horizontal="left" vertical="center" wrapText="1"/>
    </xf>
    <xf numFmtId="0" fontId="4" fillId="3" borderId="2" xfId="0" applyNumberFormat="1" applyFont="1" applyFill="1" applyBorder="1" applyAlignment="1" applyProtection="1">
      <alignment vertical="center"/>
      <protection locked="0"/>
    </xf>
    <xf numFmtId="0" fontId="4" fillId="0" borderId="3" xfId="0" applyFont="1" applyBorder="1" applyAlignment="1" applyProtection="1">
      <alignment vertical="center"/>
    </xf>
    <xf numFmtId="179" fontId="4" fillId="3" borderId="9" xfId="0" applyNumberFormat="1" applyFont="1" applyFill="1" applyBorder="1" applyAlignment="1" applyProtection="1">
      <alignment horizontal="left" vertical="center"/>
      <protection locked="0"/>
    </xf>
    <xf numFmtId="179" fontId="4" fillId="3" borderId="8" xfId="0" applyNumberFormat="1" applyFont="1" applyFill="1" applyBorder="1" applyAlignment="1" applyProtection="1">
      <alignment horizontal="left" vertical="center"/>
      <protection locked="0"/>
    </xf>
    <xf numFmtId="179" fontId="4" fillId="3" borderId="5" xfId="0" applyNumberFormat="1" applyFont="1" applyFill="1" applyBorder="1" applyAlignment="1" applyProtection="1">
      <alignment horizontal="left" vertical="center"/>
      <protection locked="0"/>
    </xf>
    <xf numFmtId="0" fontId="69" fillId="0" borderId="56" xfId="0" applyFont="1" applyBorder="1" applyAlignment="1" applyProtection="1">
      <alignment horizontal="center" vertical="center"/>
    </xf>
    <xf numFmtId="0" fontId="69" fillId="0" borderId="75" xfId="0" applyFont="1" applyBorder="1" applyAlignment="1" applyProtection="1">
      <alignment horizontal="center" vertical="center"/>
    </xf>
    <xf numFmtId="0" fontId="32" fillId="0" borderId="23"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24" xfId="0" applyFont="1" applyBorder="1" applyAlignment="1" applyProtection="1">
      <alignment horizontal="center" vertical="center"/>
      <protection locked="0"/>
    </xf>
    <xf numFmtId="0" fontId="32" fillId="0" borderId="55" xfId="0" applyFont="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32" fillId="0" borderId="76" xfId="0" applyFont="1" applyBorder="1" applyAlignment="1" applyProtection="1">
      <alignment horizontal="center" vertical="center"/>
      <protection locked="0"/>
    </xf>
    <xf numFmtId="0" fontId="69" fillId="0" borderId="0" xfId="0" applyFont="1" applyBorder="1" applyAlignment="1" applyProtection="1">
      <alignment vertical="center"/>
    </xf>
    <xf numFmtId="0" fontId="69" fillId="0" borderId="24" xfId="0" applyFont="1" applyBorder="1" applyAlignment="1" applyProtection="1">
      <alignment vertical="center"/>
    </xf>
    <xf numFmtId="0" fontId="69" fillId="0" borderId="1" xfId="0" applyFont="1" applyBorder="1" applyAlignment="1" applyProtection="1">
      <alignment vertical="center"/>
    </xf>
    <xf numFmtId="0" fontId="69" fillId="0" borderId="76" xfId="0" applyFont="1" applyBorder="1" applyAlignment="1" applyProtection="1">
      <alignment vertical="center"/>
    </xf>
    <xf numFmtId="0" fontId="69" fillId="0" borderId="79" xfId="0" applyFont="1" applyBorder="1" applyAlignment="1" applyProtection="1">
      <alignment horizontal="center" vertical="center"/>
    </xf>
    <xf numFmtId="0" fontId="73" fillId="0" borderId="46" xfId="0" applyFont="1" applyBorder="1" applyAlignment="1" applyProtection="1">
      <alignment horizontal="center" vertical="center"/>
    </xf>
    <xf numFmtId="0" fontId="73" fillId="0" borderId="56" xfId="0" applyFont="1" applyBorder="1" applyAlignment="1" applyProtection="1">
      <alignment horizontal="center" vertical="center"/>
    </xf>
    <xf numFmtId="0" fontId="0" fillId="0" borderId="48"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76" xfId="0" applyBorder="1" applyAlignment="1" applyProtection="1">
      <alignment horizontal="center" vertical="center"/>
      <protection locked="0"/>
    </xf>
    <xf numFmtId="0" fontId="69" fillId="0" borderId="61" xfId="0" applyFont="1" applyBorder="1" applyAlignment="1" applyProtection="1">
      <alignment vertical="center"/>
    </xf>
    <xf numFmtId="0" fontId="69" fillId="0" borderId="62" xfId="0" applyFont="1" applyBorder="1" applyAlignment="1" applyProtection="1">
      <alignment vertical="center"/>
    </xf>
    <xf numFmtId="0" fontId="69" fillId="0" borderId="65" xfId="0" applyFont="1" applyBorder="1" applyAlignment="1" applyProtection="1">
      <alignment horizontal="center" vertical="center"/>
      <protection locked="0"/>
    </xf>
    <xf numFmtId="0" fontId="69" fillId="0" borderId="2" xfId="0" applyFont="1" applyBorder="1" applyAlignment="1" applyProtection="1">
      <alignment horizontal="center" vertical="center"/>
      <protection locked="0"/>
    </xf>
    <xf numFmtId="0" fontId="69" fillId="0" borderId="77" xfId="0" applyFont="1" applyBorder="1" applyAlignment="1" applyProtection="1">
      <alignment horizontal="center" vertical="center"/>
      <protection locked="0"/>
    </xf>
    <xf numFmtId="0" fontId="69" fillId="0" borderId="69" xfId="0" applyFont="1" applyBorder="1" applyAlignment="1" applyProtection="1">
      <alignment horizontal="center" vertical="center"/>
      <protection locked="0"/>
    </xf>
    <xf numFmtId="0" fontId="69" fillId="0" borderId="70" xfId="0" applyFont="1" applyBorder="1" applyAlignment="1" applyProtection="1">
      <alignment horizontal="center" vertical="center"/>
      <protection locked="0"/>
    </xf>
    <xf numFmtId="0" fontId="69" fillId="0" borderId="80" xfId="0" applyFont="1" applyBorder="1" applyAlignment="1" applyProtection="1">
      <alignment horizontal="center" vertical="center"/>
      <protection locked="0"/>
    </xf>
    <xf numFmtId="0" fontId="69" fillId="0" borderId="7" xfId="0" applyFont="1" applyBorder="1" applyAlignment="1" applyProtection="1">
      <alignment vertical="center"/>
      <protection locked="0"/>
    </xf>
    <xf numFmtId="0" fontId="69" fillId="0" borderId="78" xfId="0" applyFont="1" applyBorder="1" applyAlignment="1" applyProtection="1">
      <alignment vertical="center"/>
      <protection locked="0"/>
    </xf>
    <xf numFmtId="0" fontId="69" fillId="0" borderId="60" xfId="0" applyFont="1" applyBorder="1" applyAlignment="1" applyProtection="1">
      <alignment vertical="center"/>
    </xf>
    <xf numFmtId="0" fontId="69" fillId="0" borderId="59" xfId="0" applyFont="1" applyBorder="1" applyAlignment="1" applyProtection="1">
      <alignment vertical="center"/>
    </xf>
    <xf numFmtId="0" fontId="72" fillId="0" borderId="32" xfId="0" applyFont="1" applyBorder="1" applyAlignment="1" applyProtection="1">
      <alignment horizontal="center" vertical="center"/>
    </xf>
    <xf numFmtId="0" fontId="72" fillId="0" borderId="72" xfId="0" applyFont="1" applyBorder="1" applyAlignment="1" applyProtection="1">
      <alignment horizontal="center" vertical="center"/>
    </xf>
    <xf numFmtId="0" fontId="72" fillId="0" borderId="33" xfId="0" applyFont="1" applyBorder="1" applyAlignment="1" applyProtection="1">
      <alignment horizontal="center" vertical="center"/>
    </xf>
    <xf numFmtId="0" fontId="69" fillId="0" borderId="73" xfId="0" applyFont="1" applyBorder="1" applyAlignment="1" applyProtection="1">
      <alignment vertical="center"/>
    </xf>
    <xf numFmtId="0" fontId="69" fillId="0" borderId="74" xfId="0" applyFont="1" applyBorder="1" applyAlignment="1" applyProtection="1">
      <alignment vertical="center"/>
    </xf>
    <xf numFmtId="0" fontId="73" fillId="0" borderId="81" xfId="0" applyFont="1" applyBorder="1" applyAlignment="1" applyProtection="1">
      <alignment horizontal="center" vertical="center"/>
    </xf>
    <xf numFmtId="0" fontId="0" fillId="0" borderId="8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69" fillId="0" borderId="7" xfId="0" applyFont="1" applyBorder="1" applyAlignment="1" applyProtection="1">
      <alignment vertical="center"/>
    </xf>
    <xf numFmtId="0" fontId="69" fillId="0" borderId="78" xfId="0" applyFont="1" applyBorder="1" applyAlignment="1" applyProtection="1">
      <alignment vertical="center"/>
    </xf>
    <xf numFmtId="0" fontId="73" fillId="0" borderId="0" xfId="0" applyFont="1" applyAlignment="1" applyProtection="1">
      <alignment horizontal="left" vertical="center" wrapText="1"/>
    </xf>
    <xf numFmtId="0" fontId="73" fillId="0" borderId="0" xfId="0" applyFont="1" applyAlignment="1" applyProtection="1">
      <alignment horizontal="left" vertical="center"/>
    </xf>
    <xf numFmtId="0" fontId="73" fillId="0" borderId="51" xfId="0" applyFont="1" applyBorder="1" applyAlignment="1" applyProtection="1">
      <alignment horizontal="center" vertical="center"/>
    </xf>
    <xf numFmtId="0" fontId="0" fillId="0" borderId="2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73" fillId="0" borderId="7" xfId="0" applyFont="1" applyBorder="1" applyAlignment="1" applyProtection="1">
      <alignment vertical="center" wrapText="1"/>
      <protection locked="0"/>
    </xf>
    <xf numFmtId="0" fontId="73" fillId="0" borderId="78" xfId="0" applyFont="1" applyBorder="1" applyAlignment="1" applyProtection="1">
      <alignment vertical="center" wrapText="1"/>
      <protection locked="0"/>
    </xf>
    <xf numFmtId="0" fontId="73" fillId="0" borderId="0" xfId="0" applyFont="1" applyBorder="1" applyAlignment="1" applyProtection="1">
      <alignment vertical="center" wrapText="1"/>
      <protection locked="0"/>
    </xf>
    <xf numFmtId="0" fontId="73" fillId="0" borderId="24" xfId="0" applyFont="1" applyBorder="1" applyAlignment="1" applyProtection="1">
      <alignment vertical="center" wrapText="1"/>
      <protection locked="0"/>
    </xf>
    <xf numFmtId="0" fontId="73" fillId="0" borderId="1" xfId="0" applyFont="1" applyBorder="1" applyAlignment="1" applyProtection="1">
      <alignment vertical="center" wrapText="1"/>
      <protection locked="0"/>
    </xf>
    <xf numFmtId="0" fontId="73" fillId="0" borderId="76" xfId="0" applyFont="1" applyBorder="1" applyAlignment="1" applyProtection="1">
      <alignment vertical="center" wrapText="1"/>
      <protection locked="0"/>
    </xf>
    <xf numFmtId="0" fontId="73" fillId="0" borderId="75" xfId="0" applyFont="1" applyBorder="1" applyAlignment="1" applyProtection="1">
      <alignment horizontal="center" vertical="center"/>
    </xf>
    <xf numFmtId="0" fontId="73" fillId="0" borderId="79" xfId="0" applyFont="1" applyBorder="1" applyAlignment="1" applyProtection="1">
      <alignment horizontal="center" vertical="center"/>
    </xf>
    <xf numFmtId="0" fontId="0" fillId="0" borderId="52"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31" fillId="0" borderId="65"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1" fillId="0" borderId="77" xfId="0" applyFont="1" applyBorder="1" applyAlignment="1" applyProtection="1">
      <alignment horizontal="center" vertical="center"/>
      <protection locked="0"/>
    </xf>
    <xf numFmtId="0" fontId="31" fillId="0" borderId="69" xfId="0" applyFont="1" applyBorder="1" applyAlignment="1" applyProtection="1">
      <alignment horizontal="center" vertical="center"/>
      <protection locked="0"/>
    </xf>
    <xf numFmtId="0" fontId="31" fillId="0" borderId="70" xfId="0" applyFont="1" applyBorder="1" applyAlignment="1" applyProtection="1">
      <alignment horizontal="center" vertical="center"/>
      <protection locked="0"/>
    </xf>
    <xf numFmtId="0" fontId="31" fillId="0" borderId="80" xfId="0" applyFont="1" applyBorder="1" applyAlignment="1" applyProtection="1">
      <alignment horizontal="center" vertical="center"/>
      <protection locked="0"/>
    </xf>
    <xf numFmtId="0" fontId="69" fillId="0" borderId="81" xfId="0" applyFont="1" applyBorder="1" applyAlignment="1" applyProtection="1">
      <alignment horizontal="center" vertical="center"/>
    </xf>
    <xf numFmtId="0" fontId="69" fillId="0" borderId="51" xfId="0" applyFont="1" applyBorder="1" applyAlignment="1" applyProtection="1">
      <alignment horizontal="center" vertical="center"/>
    </xf>
    <xf numFmtId="0" fontId="32" fillId="0" borderId="82" xfId="0" applyFont="1" applyBorder="1" applyAlignment="1" applyProtection="1">
      <alignment horizontal="center" vertical="center"/>
      <protection locked="0"/>
    </xf>
    <xf numFmtId="0" fontId="32" fillId="0" borderId="7"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69" fillId="0" borderId="7" xfId="0" applyFont="1" applyBorder="1" applyAlignment="1" applyProtection="1">
      <alignment vertical="center" wrapText="1"/>
    </xf>
    <xf numFmtId="0" fontId="69" fillId="0" borderId="78" xfId="0" applyFont="1" applyBorder="1" applyAlignment="1" applyProtection="1">
      <alignment vertical="center" wrapText="1"/>
    </xf>
    <xf numFmtId="0" fontId="69" fillId="0" borderId="0" xfId="0" applyFont="1" applyBorder="1" applyAlignment="1" applyProtection="1">
      <alignment vertical="center" wrapText="1"/>
    </xf>
    <xf numFmtId="0" fontId="69" fillId="0" borderId="24" xfId="0" applyFont="1" applyBorder="1" applyAlignment="1" applyProtection="1">
      <alignment vertical="center" wrapText="1"/>
    </xf>
    <xf numFmtId="0" fontId="69" fillId="0" borderId="1" xfId="0" applyFont="1" applyBorder="1" applyAlignment="1" applyProtection="1">
      <alignment vertical="center" wrapText="1"/>
    </xf>
    <xf numFmtId="0" fontId="69" fillId="0" borderId="76" xfId="0" applyFont="1" applyBorder="1" applyAlignment="1" applyProtection="1">
      <alignment vertical="center" wrapText="1"/>
    </xf>
    <xf numFmtId="0" fontId="69" fillId="0" borderId="32" xfId="0" applyFont="1" applyBorder="1" applyAlignment="1" applyProtection="1">
      <alignment horizontal="center" vertical="center"/>
    </xf>
    <xf numFmtId="0" fontId="69" fillId="0" borderId="72" xfId="0" applyFont="1" applyBorder="1" applyAlignment="1" applyProtection="1">
      <alignment horizontal="center" vertical="center"/>
    </xf>
    <xf numFmtId="0" fontId="69" fillId="0" borderId="33" xfId="0" applyFont="1" applyBorder="1" applyAlignment="1" applyProtection="1">
      <alignment horizontal="center" vertical="center"/>
    </xf>
    <xf numFmtId="0" fontId="69" fillId="0" borderId="23" xfId="0" applyFont="1" applyBorder="1" applyAlignment="1" applyProtection="1">
      <alignment horizontal="center" vertical="center"/>
      <protection locked="0"/>
    </xf>
    <xf numFmtId="0" fontId="69" fillId="0" borderId="24" xfId="0" applyFont="1" applyBorder="1" applyAlignment="1" applyProtection="1">
      <alignment horizontal="center" vertical="center"/>
      <protection locked="0"/>
    </xf>
    <xf numFmtId="0" fontId="69" fillId="0" borderId="55" xfId="0" applyFont="1" applyBorder="1" applyAlignment="1" applyProtection="1">
      <alignment horizontal="center" vertical="center"/>
      <protection locked="0"/>
    </xf>
    <xf numFmtId="0" fontId="69" fillId="0" borderId="1" xfId="0" applyFont="1" applyBorder="1" applyAlignment="1" applyProtection="1">
      <alignment horizontal="center" vertical="center"/>
      <protection locked="0"/>
    </xf>
    <xf numFmtId="0" fontId="69" fillId="0" borderId="76" xfId="0" applyFont="1" applyBorder="1" applyAlignment="1" applyProtection="1">
      <alignment horizontal="center" vertical="center"/>
      <protection locked="0"/>
    </xf>
    <xf numFmtId="0" fontId="69" fillId="0" borderId="0" xfId="0" applyFont="1" applyBorder="1" applyAlignment="1" applyProtection="1">
      <alignment vertical="center"/>
      <protection locked="0"/>
    </xf>
    <xf numFmtId="0" fontId="69" fillId="0" borderId="24" xfId="0" applyFont="1" applyBorder="1" applyAlignment="1" applyProtection="1">
      <alignment vertical="center"/>
      <protection locked="0"/>
    </xf>
    <xf numFmtId="0" fontId="69" fillId="0" borderId="69" xfId="0" applyFont="1" applyBorder="1" applyAlignment="1" applyProtection="1">
      <alignment horizontal="center" vertical="center"/>
    </xf>
    <xf numFmtId="0" fontId="69" fillId="0" borderId="70" xfId="0" applyFont="1" applyBorder="1" applyAlignment="1" applyProtection="1">
      <alignment horizontal="center" vertical="center"/>
    </xf>
    <xf numFmtId="0" fontId="70" fillId="0" borderId="48" xfId="0" applyFont="1" applyBorder="1" applyAlignment="1" applyProtection="1">
      <alignment horizontal="center" vertical="center"/>
    </xf>
    <xf numFmtId="0" fontId="70" fillId="0" borderId="61" xfId="0" applyFont="1" applyBorder="1" applyAlignment="1" applyProtection="1">
      <alignment horizontal="center" vertical="center"/>
    </xf>
    <xf numFmtId="0" fontId="70" fillId="0" borderId="62" xfId="0" applyFont="1" applyBorder="1" applyAlignment="1" applyProtection="1">
      <alignment horizontal="center" vertical="center"/>
    </xf>
    <xf numFmtId="0" fontId="70" fillId="0" borderId="23" xfId="0" applyFont="1" applyBorder="1" applyAlignment="1" applyProtection="1">
      <alignment horizontal="center" vertical="center"/>
    </xf>
    <xf numFmtId="0" fontId="70" fillId="0" borderId="0" xfId="0" applyFont="1" applyBorder="1" applyAlignment="1" applyProtection="1">
      <alignment horizontal="center" vertical="center"/>
    </xf>
    <xf numFmtId="0" fontId="70" fillId="0" borderId="24" xfId="0" applyFont="1" applyBorder="1" applyAlignment="1" applyProtection="1">
      <alignment horizontal="center" vertical="center"/>
    </xf>
    <xf numFmtId="0" fontId="69" fillId="0" borderId="63" xfId="0" applyFont="1" applyBorder="1" applyAlignment="1" applyProtection="1">
      <alignment horizontal="center" vertical="center"/>
    </xf>
    <xf numFmtId="0" fontId="69" fillId="0" borderId="64" xfId="0" applyFont="1" applyBorder="1" applyAlignment="1" applyProtection="1">
      <alignment horizontal="center" vertical="center"/>
    </xf>
    <xf numFmtId="0" fontId="73" fillId="16" borderId="19" xfId="0" applyNumberFormat="1" applyFont="1" applyFill="1" applyBorder="1" applyAlignment="1" applyProtection="1">
      <alignment horizontal="left" vertical="center"/>
      <protection locked="0"/>
    </xf>
    <xf numFmtId="0" fontId="73" fillId="16" borderId="18" xfId="0" applyNumberFormat="1" applyFont="1" applyFill="1" applyBorder="1" applyAlignment="1" applyProtection="1">
      <alignment horizontal="left" vertical="center"/>
      <protection locked="0"/>
    </xf>
    <xf numFmtId="0" fontId="73" fillId="16" borderId="20" xfId="0" applyNumberFormat="1" applyFont="1" applyFill="1" applyBorder="1" applyAlignment="1" applyProtection="1">
      <alignment horizontal="left" vertical="center"/>
      <protection locked="0"/>
    </xf>
    <xf numFmtId="0" fontId="69" fillId="0" borderId="65" xfId="0" applyFont="1" applyBorder="1" applyAlignment="1" applyProtection="1">
      <alignment horizontal="center" vertical="center"/>
    </xf>
    <xf numFmtId="0" fontId="69" fillId="0" borderId="2" xfId="0" applyFont="1" applyBorder="1" applyAlignment="1" applyProtection="1">
      <alignment horizontal="center" vertical="center"/>
    </xf>
    <xf numFmtId="0" fontId="69" fillId="0" borderId="66" xfId="0" applyFont="1" applyBorder="1" applyAlignment="1" applyProtection="1">
      <alignment vertical="center"/>
    </xf>
    <xf numFmtId="0" fontId="69" fillId="0" borderId="67" xfId="0" applyFont="1" applyBorder="1" applyAlignment="1" applyProtection="1">
      <alignment vertical="center"/>
    </xf>
    <xf numFmtId="0" fontId="69" fillId="0" borderId="68" xfId="0" applyFont="1" applyBorder="1" applyAlignment="1" applyProtection="1">
      <alignment vertical="center"/>
    </xf>
    <xf numFmtId="0" fontId="69" fillId="16" borderId="43" xfId="0" applyFont="1" applyFill="1" applyBorder="1" applyAlignment="1" applyProtection="1">
      <alignment horizontal="center" vertical="center"/>
      <protection locked="0"/>
    </xf>
    <xf numFmtId="0" fontId="69" fillId="16" borderId="42" xfId="0" applyFont="1" applyFill="1" applyBorder="1" applyAlignment="1" applyProtection="1">
      <alignment horizontal="center" vertical="center"/>
      <protection locked="0"/>
    </xf>
    <xf numFmtId="0" fontId="38" fillId="3" borderId="43" xfId="0" applyFont="1" applyFill="1" applyBorder="1" applyAlignment="1" applyProtection="1">
      <alignment horizontal="left" vertical="center"/>
      <protection locked="0"/>
    </xf>
    <xf numFmtId="0" fontId="38" fillId="3" borderId="44" xfId="0" applyFont="1" applyFill="1" applyBorder="1" applyAlignment="1" applyProtection="1">
      <alignment horizontal="left" vertical="center"/>
      <protection locked="0"/>
    </xf>
    <xf numFmtId="0" fontId="38" fillId="3" borderId="45" xfId="0" applyFont="1" applyFill="1" applyBorder="1" applyAlignment="1" applyProtection="1">
      <alignment horizontal="left" vertical="center"/>
      <protection locked="0"/>
    </xf>
    <xf numFmtId="0" fontId="45" fillId="0" borderId="0" xfId="0" applyFont="1" applyAlignment="1" applyProtection="1">
      <alignment horizontal="left" vertical="center"/>
    </xf>
    <xf numFmtId="0" fontId="61" fillId="0" borderId="0" xfId="0" applyFont="1" applyAlignment="1" applyProtection="1">
      <alignment horizontal="left" vertical="center"/>
    </xf>
    <xf numFmtId="0" fontId="42" fillId="8" borderId="41" xfId="0" applyFont="1" applyFill="1" applyBorder="1" applyAlignment="1" applyProtection="1">
      <alignment horizontal="center" vertical="center"/>
    </xf>
    <xf numFmtId="0" fontId="42" fillId="8" borderId="42" xfId="0" applyFont="1" applyFill="1" applyBorder="1" applyAlignment="1" applyProtection="1">
      <alignment horizontal="center" vertical="center"/>
    </xf>
    <xf numFmtId="0" fontId="42" fillId="8" borderId="21" xfId="0" applyFont="1" applyFill="1" applyBorder="1" applyAlignment="1" applyProtection="1">
      <alignment horizontal="center" vertical="center"/>
    </xf>
    <xf numFmtId="0" fontId="42" fillId="8" borderId="5" xfId="0" applyFont="1" applyFill="1" applyBorder="1" applyAlignment="1" applyProtection="1">
      <alignment horizontal="center" vertical="center"/>
    </xf>
    <xf numFmtId="0" fontId="38" fillId="3" borderId="9" xfId="0" applyFont="1" applyFill="1" applyBorder="1" applyAlignment="1" applyProtection="1">
      <alignment horizontal="left" vertical="center"/>
      <protection locked="0"/>
    </xf>
    <xf numFmtId="0" fontId="38" fillId="3" borderId="8" xfId="0" applyFont="1" applyFill="1" applyBorder="1" applyAlignment="1" applyProtection="1">
      <alignment horizontal="left" vertical="center"/>
      <protection locked="0"/>
    </xf>
    <xf numFmtId="0" fontId="38" fillId="3" borderId="22" xfId="0" applyFont="1" applyFill="1" applyBorder="1" applyAlignment="1" applyProtection="1">
      <alignment horizontal="left" vertical="center"/>
      <protection locked="0"/>
    </xf>
    <xf numFmtId="0" fontId="38" fillId="3" borderId="43" xfId="0" applyFont="1" applyFill="1" applyBorder="1" applyAlignment="1" applyProtection="1">
      <alignment horizontal="left" vertical="center"/>
    </xf>
    <xf numFmtId="0" fontId="38" fillId="3" borderId="44" xfId="0" applyFont="1" applyFill="1" applyBorder="1" applyAlignment="1" applyProtection="1">
      <alignment horizontal="left" vertical="center"/>
    </xf>
    <xf numFmtId="0" fontId="38" fillId="3" borderId="45" xfId="0" applyFont="1" applyFill="1" applyBorder="1" applyAlignment="1" applyProtection="1">
      <alignment horizontal="left" vertical="center"/>
    </xf>
    <xf numFmtId="0" fontId="39" fillId="7" borderId="26" xfId="0" applyFont="1" applyFill="1" applyBorder="1" applyAlignment="1" applyProtection="1">
      <alignment horizontal="left" vertical="center"/>
    </xf>
    <xf numFmtId="0" fontId="39" fillId="7" borderId="27" xfId="0" applyFont="1" applyFill="1" applyBorder="1" applyAlignment="1" applyProtection="1">
      <alignment horizontal="left" vertical="center"/>
    </xf>
    <xf numFmtId="0" fontId="39" fillId="7" borderId="28" xfId="0" applyFont="1" applyFill="1" applyBorder="1" applyAlignment="1" applyProtection="1">
      <alignment horizontal="left" vertical="center"/>
    </xf>
    <xf numFmtId="0" fontId="39" fillId="7" borderId="29" xfId="0" applyFont="1" applyFill="1" applyBorder="1" applyAlignment="1" applyProtection="1">
      <alignment horizontal="left" vertical="center"/>
    </xf>
    <xf numFmtId="0" fontId="39" fillId="7" borderId="30" xfId="0" applyFont="1" applyFill="1" applyBorder="1" applyAlignment="1" applyProtection="1">
      <alignment horizontal="left" vertical="center"/>
    </xf>
    <xf numFmtId="0" fontId="39" fillId="7" borderId="31" xfId="0" applyFont="1" applyFill="1" applyBorder="1" applyAlignment="1" applyProtection="1">
      <alignment horizontal="left" vertical="center"/>
    </xf>
    <xf numFmtId="0" fontId="42" fillId="8" borderId="17" xfId="0" applyFont="1" applyFill="1" applyBorder="1" applyAlignment="1" applyProtection="1">
      <alignment horizontal="center" vertical="center"/>
    </xf>
    <xf numFmtId="0" fontId="42" fillId="8" borderId="25" xfId="0" applyFont="1" applyFill="1" applyBorder="1" applyAlignment="1" applyProtection="1">
      <alignment horizontal="center" vertical="center"/>
    </xf>
    <xf numFmtId="0" fontId="38" fillId="3" borderId="19" xfId="0" applyFont="1" applyFill="1" applyBorder="1" applyAlignment="1" applyProtection="1">
      <alignment horizontal="left" vertical="center"/>
      <protection locked="0"/>
    </xf>
    <xf numFmtId="0" fontId="38" fillId="3" borderId="18" xfId="0" applyFont="1" applyFill="1" applyBorder="1" applyAlignment="1" applyProtection="1">
      <alignment horizontal="left" vertical="center"/>
      <protection locked="0"/>
    </xf>
    <xf numFmtId="0" fontId="38" fillId="3" borderId="20" xfId="0" applyFont="1" applyFill="1" applyBorder="1" applyAlignment="1" applyProtection="1">
      <alignment horizontal="left" vertical="center"/>
      <protection locked="0"/>
    </xf>
    <xf numFmtId="0" fontId="38" fillId="3" borderId="9" xfId="0" applyFont="1" applyFill="1" applyBorder="1" applyAlignment="1" applyProtection="1">
      <alignment horizontal="left" vertical="center"/>
    </xf>
    <xf numFmtId="0" fontId="38" fillId="3" borderId="8" xfId="0" applyFont="1" applyFill="1" applyBorder="1" applyAlignment="1" applyProtection="1">
      <alignment horizontal="left" vertical="center"/>
    </xf>
    <xf numFmtId="0" fontId="38" fillId="3" borderId="22" xfId="0" applyFont="1" applyFill="1" applyBorder="1" applyAlignment="1" applyProtection="1">
      <alignment horizontal="left" vertical="center"/>
    </xf>
    <xf numFmtId="0" fontId="62" fillId="3" borderId="19" xfId="0" applyFont="1" applyFill="1" applyBorder="1" applyAlignment="1" applyProtection="1">
      <alignment horizontal="left" vertical="center"/>
    </xf>
    <xf numFmtId="0" fontId="62" fillId="3" borderId="18" xfId="0" applyFont="1" applyFill="1" applyBorder="1" applyAlignment="1" applyProtection="1">
      <alignment horizontal="left" vertical="center"/>
    </xf>
    <xf numFmtId="0" fontId="62" fillId="3" borderId="20" xfId="0" applyFont="1" applyFill="1" applyBorder="1" applyAlignment="1" applyProtection="1">
      <alignment horizontal="left" vertical="center"/>
    </xf>
    <xf numFmtId="0" fontId="40" fillId="7" borderId="0" xfId="0" applyFont="1" applyFill="1" applyBorder="1" applyAlignment="1" applyProtection="1">
      <alignment horizontal="left" vertical="center" wrapText="1"/>
    </xf>
    <xf numFmtId="0" fontId="66" fillId="4" borderId="0" xfId="0" applyFont="1" applyFill="1" applyBorder="1" applyAlignment="1" applyProtection="1">
      <alignment horizontal="left" vertical="top" wrapText="1"/>
    </xf>
    <xf numFmtId="0" fontId="1" fillId="4" borderId="60" xfId="0" applyFont="1" applyFill="1" applyBorder="1" applyAlignment="1" applyProtection="1">
      <alignment horizontal="left" vertical="top" wrapText="1"/>
    </xf>
    <xf numFmtId="0" fontId="31" fillId="0" borderId="0" xfId="0" applyFont="1" applyBorder="1" applyAlignment="1" applyProtection="1">
      <alignment horizontal="left" vertical="top" wrapText="1"/>
    </xf>
    <xf numFmtId="0" fontId="1" fillId="0" borderId="21" xfId="0" applyFont="1" applyBorder="1" applyAlignment="1" applyProtection="1">
      <alignment horizontal="left" vertical="center"/>
    </xf>
    <xf numFmtId="0" fontId="1" fillId="0" borderId="8" xfId="0" applyFont="1" applyBorder="1" applyAlignment="1" applyProtection="1">
      <alignment horizontal="left" vertical="center"/>
    </xf>
    <xf numFmtId="0" fontId="1" fillId="0" borderId="22" xfId="0" applyFont="1" applyBorder="1" applyAlignment="1" applyProtection="1">
      <alignment horizontal="left" vertical="center"/>
    </xf>
    <xf numFmtId="0" fontId="31" fillId="0" borderId="0" xfId="0" applyFont="1" applyBorder="1" applyAlignment="1" applyProtection="1">
      <alignment vertical="top" wrapText="1"/>
    </xf>
    <xf numFmtId="0" fontId="66" fillId="0" borderId="0" xfId="0" applyFont="1" applyBorder="1" applyAlignment="1" applyProtection="1">
      <alignment horizontal="left" vertical="top" wrapText="1"/>
    </xf>
    <xf numFmtId="0" fontId="32" fillId="0" borderId="0" xfId="0" applyFont="1" applyBorder="1" applyAlignment="1" applyProtection="1">
      <alignment horizontal="center" vertical="center"/>
    </xf>
    <xf numFmtId="0" fontId="1" fillId="0" borderId="17" xfId="0" applyFont="1" applyBorder="1" applyAlignment="1" applyProtection="1">
      <alignment horizontal="left" vertical="center"/>
    </xf>
    <xf numFmtId="0" fontId="1" fillId="0" borderId="18" xfId="0" applyFont="1" applyBorder="1" applyAlignment="1" applyProtection="1">
      <alignment horizontal="left" vertical="center"/>
    </xf>
    <xf numFmtId="0" fontId="1" fillId="0" borderId="25" xfId="0" applyFont="1" applyBorder="1" applyAlignment="1" applyProtection="1">
      <alignment horizontal="left" vertical="center"/>
    </xf>
    <xf numFmtId="0" fontId="31" fillId="3" borderId="19" xfId="0" applyFont="1" applyFill="1" applyBorder="1" applyAlignment="1" applyProtection="1">
      <alignment vertical="center"/>
      <protection locked="0"/>
    </xf>
    <xf numFmtId="0" fontId="31" fillId="3" borderId="18" xfId="0" applyFont="1" applyFill="1" applyBorder="1" applyAlignment="1" applyProtection="1">
      <alignment vertical="center"/>
      <protection locked="0"/>
    </xf>
    <xf numFmtId="0" fontId="31" fillId="3" borderId="20" xfId="0" applyFont="1" applyFill="1" applyBorder="1" applyAlignment="1" applyProtection="1">
      <alignment vertical="center"/>
      <protection locked="0"/>
    </xf>
    <xf numFmtId="0" fontId="33" fillId="4" borderId="10" xfId="0" applyFont="1" applyFill="1" applyBorder="1" applyAlignment="1" applyProtection="1">
      <alignment horizontal="left" vertical="center"/>
    </xf>
    <xf numFmtId="0" fontId="33" fillId="4" borderId="0" xfId="0" applyFont="1" applyFill="1" applyBorder="1" applyAlignment="1" applyProtection="1">
      <alignment horizontal="left" vertical="center"/>
    </xf>
    <xf numFmtId="0" fontId="0" fillId="3" borderId="1" xfId="0" applyFill="1" applyBorder="1" applyAlignment="1" applyProtection="1">
      <alignment horizontal="left" vertical="center" shrinkToFit="1"/>
      <protection locked="0"/>
    </xf>
    <xf numFmtId="0" fontId="67" fillId="0" borderId="0" xfId="1" applyFont="1" applyAlignment="1" applyProtection="1">
      <alignment horizontal="left" vertical="center"/>
    </xf>
    <xf numFmtId="0" fontId="4" fillId="0" borderId="0" xfId="1" applyFont="1" applyAlignment="1" applyProtection="1">
      <alignment vertical="center" wrapText="1"/>
    </xf>
    <xf numFmtId="0" fontId="4" fillId="0" borderId="0" xfId="0" applyFont="1" applyAlignment="1">
      <alignment horizontal="left" vertical="center" wrapText="1"/>
    </xf>
    <xf numFmtId="0" fontId="17" fillId="0" borderId="0" xfId="1" applyFont="1" applyAlignment="1" applyProtection="1">
      <alignment vertical="center" wrapText="1"/>
    </xf>
    <xf numFmtId="0" fontId="17" fillId="0" borderId="0" xfId="1" applyFont="1" applyAlignment="1" applyProtection="1">
      <alignment horizontal="left" vertical="center" wrapText="1"/>
    </xf>
    <xf numFmtId="0" fontId="4" fillId="4" borderId="0" xfId="1" applyFont="1" applyFill="1" applyAlignment="1" applyProtection="1">
      <alignment vertical="center" wrapText="1"/>
    </xf>
    <xf numFmtId="0" fontId="17" fillId="0" borderId="0" xfId="1" applyFont="1" applyAlignment="1" applyProtection="1">
      <alignment horizontal="left" vertical="top" wrapText="1"/>
    </xf>
    <xf numFmtId="0" fontId="4" fillId="0" borderId="0" xfId="1" applyFont="1" applyAlignment="1" applyProtection="1">
      <alignment horizontal="left" vertical="center" wrapText="1"/>
    </xf>
    <xf numFmtId="0" fontId="15" fillId="0" borderId="0" xfId="1" applyFont="1" applyAlignment="1" applyProtection="1">
      <alignment horizontal="center" vertical="center"/>
    </xf>
    <xf numFmtId="0" fontId="9" fillId="0" borderId="1" xfId="1" applyFont="1" applyBorder="1" applyAlignment="1" applyProtection="1">
      <alignment horizontal="left" vertical="center"/>
    </xf>
    <xf numFmtId="177" fontId="1" fillId="2" borderId="1" xfId="1" applyNumberFormat="1" applyFont="1" applyFill="1" applyBorder="1" applyAlignment="1" applyProtection="1">
      <alignment horizontal="left" vertical="center" shrinkToFit="1"/>
    </xf>
    <xf numFmtId="177" fontId="1" fillId="3" borderId="1" xfId="1" applyNumberFormat="1" applyFont="1" applyFill="1" applyBorder="1" applyAlignment="1" applyProtection="1">
      <alignment horizontal="left" vertical="center" shrinkToFit="1"/>
      <protection locked="0"/>
    </xf>
    <xf numFmtId="3" fontId="10" fillId="2" borderId="9" xfId="0" applyNumberFormat="1" applyFont="1" applyFill="1" applyBorder="1" applyAlignment="1" applyProtection="1">
      <alignment horizontal="center" vertical="center" wrapText="1"/>
    </xf>
    <xf numFmtId="3" fontId="10" fillId="2" borderId="8" xfId="0" applyNumberFormat="1" applyFont="1" applyFill="1" applyBorder="1" applyAlignment="1" applyProtection="1">
      <alignment horizontal="center" vertical="center" wrapText="1"/>
    </xf>
    <xf numFmtId="3" fontId="10" fillId="2" borderId="5" xfId="0" applyNumberFormat="1" applyFont="1" applyFill="1" applyBorder="1" applyAlignment="1" applyProtection="1">
      <alignment horizontal="center" vertical="center" wrapText="1"/>
    </xf>
    <xf numFmtId="0" fontId="4" fillId="0" borderId="9"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2" borderId="9" xfId="0" applyFont="1" applyFill="1" applyBorder="1" applyAlignment="1" applyProtection="1">
      <alignment horizontal="left" vertical="center" wrapText="1"/>
    </xf>
    <xf numFmtId="0" fontId="4" fillId="2" borderId="8"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0" fontId="4" fillId="0" borderId="9" xfId="0" applyFont="1" applyBorder="1" applyAlignment="1" applyProtection="1">
      <alignment vertical="center" shrinkToFit="1"/>
    </xf>
    <xf numFmtId="0" fontId="4" fillId="0" borderId="8" xfId="0" applyFont="1" applyBorder="1" applyAlignment="1" applyProtection="1">
      <alignment vertical="center" shrinkToFit="1"/>
    </xf>
    <xf numFmtId="0" fontId="4" fillId="0" borderId="5" xfId="0" applyFont="1" applyBorder="1" applyAlignment="1" applyProtection="1">
      <alignment vertical="center" shrinkToFit="1"/>
    </xf>
    <xf numFmtId="0" fontId="4" fillId="2" borderId="2" xfId="0" applyFont="1" applyFill="1" applyBorder="1" applyAlignment="1" applyProtection="1">
      <alignment horizontal="left" vertical="center" shrinkToFit="1"/>
    </xf>
    <xf numFmtId="0" fontId="4" fillId="0" borderId="3" xfId="0" applyFont="1" applyBorder="1" applyAlignment="1" applyProtection="1">
      <alignment vertical="center" shrinkToFit="1"/>
    </xf>
    <xf numFmtId="0" fontId="4" fillId="0" borderId="2" xfId="0" applyFont="1" applyBorder="1" applyAlignment="1" applyProtection="1">
      <alignment vertical="center" shrinkToFit="1"/>
    </xf>
    <xf numFmtId="0" fontId="4" fillId="2" borderId="2" xfId="0" applyNumberFormat="1" applyFont="1" applyFill="1" applyBorder="1" applyAlignment="1" applyProtection="1">
      <alignment horizontal="left" vertical="center" shrinkToFit="1"/>
    </xf>
    <xf numFmtId="0" fontId="6" fillId="2" borderId="2" xfId="0" applyFont="1" applyFill="1" applyBorder="1" applyAlignment="1" applyProtection="1">
      <alignment horizontal="left" vertical="center" shrinkToFit="1"/>
    </xf>
    <xf numFmtId="0" fontId="4" fillId="0" borderId="6" xfId="0" applyFont="1" applyBorder="1" applyAlignment="1" applyProtection="1">
      <alignment vertical="center" shrinkToFit="1"/>
    </xf>
    <xf numFmtId="0" fontId="9" fillId="0" borderId="0" xfId="0" applyFont="1" applyAlignment="1" applyProtection="1">
      <alignment horizontal="center" vertical="center" wrapText="1"/>
    </xf>
    <xf numFmtId="0" fontId="5" fillId="2" borderId="1" xfId="0" applyFont="1" applyFill="1" applyBorder="1" applyAlignment="1" applyProtection="1">
      <alignment horizontal="left" vertical="center" shrinkToFit="1"/>
    </xf>
    <xf numFmtId="0" fontId="10" fillId="0" borderId="8" xfId="0" applyFont="1" applyBorder="1" applyAlignment="1" applyProtection="1">
      <alignment horizontal="center" vertical="center" shrinkToFit="1"/>
    </xf>
    <xf numFmtId="49" fontId="5" fillId="3" borderId="8" xfId="0" applyNumberFormat="1" applyFont="1" applyFill="1" applyBorder="1" applyAlignment="1" applyProtection="1">
      <alignment horizontal="left" vertical="center"/>
      <protection locked="0"/>
    </xf>
    <xf numFmtId="178" fontId="4" fillId="2" borderId="9" xfId="0" applyNumberFormat="1" applyFont="1" applyFill="1" applyBorder="1" applyAlignment="1" applyProtection="1">
      <alignment horizontal="left" vertical="center" shrinkToFit="1"/>
    </xf>
    <xf numFmtId="178" fontId="4" fillId="2" borderId="8" xfId="0" applyNumberFormat="1" applyFont="1" applyFill="1" applyBorder="1" applyAlignment="1" applyProtection="1">
      <alignment horizontal="left" vertical="center" shrinkToFit="1"/>
    </xf>
    <xf numFmtId="178" fontId="4" fillId="2" borderId="5" xfId="0" applyNumberFormat="1" applyFont="1" applyFill="1" applyBorder="1" applyAlignment="1" applyProtection="1">
      <alignment horizontal="left" vertical="center" shrinkToFit="1"/>
    </xf>
    <xf numFmtId="0" fontId="4" fillId="4" borderId="2" xfId="0" applyFont="1" applyFill="1" applyBorder="1" applyAlignment="1" applyProtection="1">
      <alignment vertical="center" shrinkToFit="1"/>
    </xf>
    <xf numFmtId="179" fontId="4" fillId="2" borderId="12" xfId="0" applyNumberFormat="1" applyFont="1" applyFill="1" applyBorder="1" applyAlignment="1" applyProtection="1">
      <alignment horizontal="left" vertical="center" shrinkToFit="1"/>
    </xf>
    <xf numFmtId="179" fontId="4" fillId="2" borderId="7" xfId="0" applyNumberFormat="1" applyFont="1" applyFill="1" applyBorder="1" applyAlignment="1" applyProtection="1">
      <alignment horizontal="left" vertical="center" shrinkToFit="1"/>
    </xf>
    <xf numFmtId="179" fontId="4" fillId="2" borderId="13" xfId="0" applyNumberFormat="1" applyFont="1" applyFill="1" applyBorder="1" applyAlignment="1" applyProtection="1">
      <alignment horizontal="left" vertical="center" shrinkToFit="1"/>
    </xf>
    <xf numFmtId="0" fontId="4" fillId="2" borderId="9" xfId="0" applyNumberFormat="1" applyFont="1" applyFill="1" applyBorder="1" applyAlignment="1" applyProtection="1">
      <alignment horizontal="left" vertical="center" shrinkToFit="1"/>
    </xf>
    <xf numFmtId="0" fontId="4" fillId="2" borderId="8" xfId="0" applyNumberFormat="1" applyFont="1" applyFill="1" applyBorder="1" applyAlignment="1" applyProtection="1">
      <alignment horizontal="left" vertical="center" shrinkToFit="1"/>
    </xf>
    <xf numFmtId="0" fontId="4" fillId="2" borderId="5" xfId="0" applyNumberFormat="1" applyFont="1" applyFill="1" applyBorder="1" applyAlignment="1" applyProtection="1">
      <alignment horizontal="left" vertical="center" shrinkToFit="1"/>
    </xf>
    <xf numFmtId="0" fontId="4" fillId="0" borderId="7" xfId="0" applyFont="1" applyBorder="1" applyAlignment="1" applyProtection="1">
      <alignment horizontal="left" vertical="center" wrapText="1"/>
    </xf>
    <xf numFmtId="0" fontId="64" fillId="0" borderId="9"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64" fillId="0" borderId="5"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180" fontId="4" fillId="2" borderId="9" xfId="0" applyNumberFormat="1" applyFont="1" applyFill="1" applyBorder="1" applyAlignment="1" applyProtection="1">
      <alignment horizontal="center" vertical="center" wrapText="1"/>
    </xf>
    <xf numFmtId="180" fontId="4" fillId="2" borderId="8" xfId="0" applyNumberFormat="1" applyFont="1" applyFill="1" applyBorder="1" applyAlignment="1" applyProtection="1">
      <alignment horizontal="center" vertical="center" wrapText="1"/>
    </xf>
    <xf numFmtId="180" fontId="4" fillId="2" borderId="5" xfId="0" applyNumberFormat="1" applyFont="1" applyFill="1" applyBorder="1" applyAlignment="1" applyProtection="1">
      <alignment horizontal="center" vertical="center" wrapText="1"/>
    </xf>
    <xf numFmtId="3" fontId="4" fillId="2" borderId="9" xfId="0" applyNumberFormat="1" applyFont="1" applyFill="1" applyBorder="1" applyAlignment="1" applyProtection="1">
      <alignment horizontal="center" vertical="center" wrapText="1"/>
    </xf>
    <xf numFmtId="3" fontId="4" fillId="2" borderId="8" xfId="0" applyNumberFormat="1" applyFont="1" applyFill="1" applyBorder="1" applyAlignment="1" applyProtection="1">
      <alignment horizontal="center" vertical="center" wrapText="1"/>
    </xf>
    <xf numFmtId="3" fontId="4" fillId="2" borderId="5" xfId="0" applyNumberFormat="1" applyFont="1" applyFill="1" applyBorder="1" applyAlignment="1" applyProtection="1">
      <alignment horizontal="center" vertical="center" wrapText="1"/>
    </xf>
    <xf numFmtId="3" fontId="4" fillId="4" borderId="9" xfId="0" applyNumberFormat="1" applyFont="1" applyFill="1" applyBorder="1" applyAlignment="1" applyProtection="1">
      <alignment horizontal="center" vertical="center" wrapText="1"/>
    </xf>
    <xf numFmtId="3" fontId="4" fillId="4" borderId="5" xfId="0" applyNumberFormat="1" applyFont="1" applyFill="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4" borderId="12" xfId="0" applyFont="1" applyFill="1" applyBorder="1" applyAlignment="1" applyProtection="1">
      <alignment horizontal="center" vertical="center" wrapText="1"/>
    </xf>
    <xf numFmtId="0" fontId="4" fillId="4" borderId="7" xfId="0" applyFont="1" applyFill="1" applyBorder="1" applyAlignment="1" applyProtection="1">
      <alignment horizontal="center" vertical="center"/>
    </xf>
    <xf numFmtId="0" fontId="4" fillId="4" borderId="13" xfId="0" applyFont="1" applyFill="1" applyBorder="1" applyAlignment="1" applyProtection="1">
      <alignment horizontal="center" vertical="center"/>
    </xf>
    <xf numFmtId="0" fontId="4" fillId="4" borderId="14"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4" fillId="4" borderId="15" xfId="0" applyFont="1" applyFill="1" applyBorder="1" applyAlignment="1" applyProtection="1">
      <alignment horizontal="center" vertical="center"/>
    </xf>
    <xf numFmtId="0" fontId="20" fillId="4" borderId="2" xfId="0" applyFont="1" applyFill="1" applyBorder="1" applyAlignment="1" applyProtection="1">
      <alignment horizontal="left" vertical="top" wrapText="1"/>
    </xf>
    <xf numFmtId="0" fontId="22" fillId="3" borderId="2" xfId="0" applyFont="1" applyFill="1" applyBorder="1" applyAlignment="1" applyProtection="1">
      <alignment horizontal="left" vertical="top" wrapText="1" shrinkToFit="1"/>
      <protection locked="0"/>
    </xf>
    <xf numFmtId="0" fontId="22" fillId="3" borderId="2" xfId="0" applyFont="1" applyFill="1" applyBorder="1" applyAlignment="1" applyProtection="1">
      <alignment horizontal="left" vertical="top" shrinkToFit="1"/>
      <protection locked="0"/>
    </xf>
    <xf numFmtId="0" fontId="4" fillId="0" borderId="0"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2" xfId="0" applyFont="1" applyFill="1" applyBorder="1" applyAlignment="1" applyProtection="1">
      <alignment horizontal="left" vertical="center" shrinkToFit="1"/>
    </xf>
    <xf numFmtId="0" fontId="4" fillId="0" borderId="2" xfId="0" applyFont="1" applyBorder="1" applyAlignment="1" applyProtection="1">
      <alignment horizontal="left" vertical="center" wrapText="1"/>
    </xf>
    <xf numFmtId="0" fontId="3" fillId="0" borderId="2" xfId="0" applyFont="1" applyBorder="1" applyAlignment="1" applyProtection="1">
      <alignment horizontal="left" vertical="center"/>
    </xf>
    <xf numFmtId="0" fontId="3" fillId="4" borderId="8" xfId="0" applyFont="1" applyFill="1" applyBorder="1" applyAlignment="1" applyProtection="1">
      <alignment horizontal="left" vertical="center" shrinkToFit="1"/>
    </xf>
    <xf numFmtId="0" fontId="4" fillId="0" borderId="7"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15" xfId="0" applyFont="1" applyBorder="1" applyAlignment="1" applyProtection="1">
      <alignment horizontal="center" vertical="center"/>
    </xf>
    <xf numFmtId="176" fontId="3" fillId="3" borderId="9" xfId="0" applyNumberFormat="1" applyFont="1" applyFill="1" applyBorder="1" applyAlignment="1" applyProtection="1">
      <alignment horizontal="center" vertical="center" shrinkToFit="1"/>
      <protection locked="0"/>
    </xf>
    <xf numFmtId="176" fontId="3" fillId="3" borderId="8" xfId="0" applyNumberFormat="1" applyFont="1" applyFill="1" applyBorder="1" applyAlignment="1" applyProtection="1">
      <alignment horizontal="center" vertical="center" shrinkToFit="1"/>
      <protection locked="0"/>
    </xf>
    <xf numFmtId="176" fontId="3" fillId="3" borderId="5" xfId="0" applyNumberFormat="1" applyFont="1" applyFill="1" applyBorder="1" applyAlignment="1" applyProtection="1">
      <alignment horizontal="center" vertical="center" shrinkToFit="1"/>
      <protection locked="0"/>
    </xf>
    <xf numFmtId="0" fontId="3" fillId="4" borderId="9" xfId="0" applyFont="1" applyFill="1" applyBorder="1" applyAlignment="1" applyProtection="1">
      <alignment horizontal="left" vertical="center" shrinkToFit="1"/>
    </xf>
    <xf numFmtId="0" fontId="4" fillId="0" borderId="9"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4" borderId="9" xfId="0" applyFont="1" applyFill="1" applyBorder="1" applyAlignment="1" applyProtection="1">
      <alignment horizontal="left" vertical="center" wrapText="1"/>
    </xf>
    <xf numFmtId="0" fontId="4" fillId="4" borderId="8" xfId="0" applyFont="1" applyFill="1" applyBorder="1" applyAlignment="1" applyProtection="1">
      <alignment horizontal="left" vertical="center" wrapText="1"/>
    </xf>
    <xf numFmtId="0" fontId="4" fillId="4" borderId="5" xfId="0" applyFont="1" applyFill="1" applyBorder="1" applyAlignment="1" applyProtection="1">
      <alignment horizontal="left" vertical="center" wrapText="1"/>
    </xf>
    <xf numFmtId="184" fontId="4" fillId="2" borderId="9" xfId="0" applyNumberFormat="1" applyFont="1" applyFill="1" applyBorder="1" applyAlignment="1" applyProtection="1">
      <alignment horizontal="center" vertical="center"/>
    </xf>
    <xf numFmtId="184" fontId="4" fillId="2" borderId="8" xfId="0" applyNumberFormat="1" applyFont="1" applyFill="1" applyBorder="1" applyAlignment="1" applyProtection="1">
      <alignment horizontal="center" vertical="center"/>
    </xf>
    <xf numFmtId="184" fontId="4" fillId="2" borderId="5" xfId="0" applyNumberFormat="1" applyFont="1" applyFill="1" applyBorder="1" applyAlignment="1" applyProtection="1">
      <alignment horizontal="center" vertical="center"/>
    </xf>
    <xf numFmtId="183" fontId="4" fillId="2" borderId="9" xfId="0" applyNumberFormat="1" applyFont="1" applyFill="1" applyBorder="1" applyAlignment="1" applyProtection="1">
      <alignment horizontal="center" vertical="center"/>
    </xf>
    <xf numFmtId="183" fontId="4" fillId="2" borderId="8" xfId="0" applyNumberFormat="1" applyFont="1" applyFill="1" applyBorder="1" applyAlignment="1" applyProtection="1">
      <alignment horizontal="center" vertical="center"/>
    </xf>
    <xf numFmtId="183" fontId="4" fillId="2" borderId="5" xfId="0" applyNumberFormat="1" applyFont="1" applyFill="1" applyBorder="1" applyAlignment="1" applyProtection="1">
      <alignment horizontal="center" vertical="center"/>
    </xf>
    <xf numFmtId="1" fontId="4" fillId="2" borderId="9" xfId="0" applyNumberFormat="1" applyFont="1" applyFill="1" applyBorder="1" applyAlignment="1" applyProtection="1">
      <alignment horizontal="center" vertical="center" wrapText="1"/>
    </xf>
    <xf numFmtId="1" fontId="4" fillId="2" borderId="8" xfId="0" applyNumberFormat="1" applyFont="1" applyFill="1" applyBorder="1" applyAlignment="1" applyProtection="1">
      <alignment horizontal="center" vertical="center" wrapText="1"/>
    </xf>
    <xf numFmtId="1" fontId="4" fillId="2" borderId="5" xfId="0" applyNumberFormat="1" applyFont="1" applyFill="1" applyBorder="1" applyAlignment="1" applyProtection="1">
      <alignment horizontal="center" vertical="center" wrapText="1"/>
    </xf>
    <xf numFmtId="0" fontId="3" fillId="3" borderId="2" xfId="0" applyFont="1" applyFill="1" applyBorder="1" applyAlignment="1" applyProtection="1">
      <alignment horizontal="left" vertical="center" wrapText="1" shrinkToFit="1"/>
      <protection locked="0"/>
    </xf>
    <xf numFmtId="0" fontId="17" fillId="4" borderId="2" xfId="0" applyFont="1" applyFill="1" applyBorder="1" applyAlignment="1" applyProtection="1">
      <alignment horizontal="center" vertical="center" shrinkToFit="1"/>
    </xf>
    <xf numFmtId="0" fontId="9" fillId="5" borderId="0" xfId="0" applyFont="1" applyFill="1" applyAlignment="1" applyProtection="1">
      <alignment horizontal="center" vertical="center"/>
    </xf>
    <xf numFmtId="0" fontId="3" fillId="2" borderId="9" xfId="0" applyFont="1" applyFill="1" applyBorder="1" applyAlignment="1" applyProtection="1">
      <alignment horizontal="left" vertical="center" shrinkToFit="1"/>
    </xf>
    <xf numFmtId="0" fontId="3" fillId="2" borderId="8" xfId="0" applyFont="1" applyFill="1" applyBorder="1" applyAlignment="1" applyProtection="1">
      <alignment horizontal="left" vertical="center" shrinkToFit="1"/>
    </xf>
    <xf numFmtId="0" fontId="3" fillId="2" borderId="5" xfId="0" applyFont="1" applyFill="1" applyBorder="1" applyAlignment="1" applyProtection="1">
      <alignment horizontal="left" vertical="center" shrinkToFit="1"/>
    </xf>
    <xf numFmtId="0" fontId="3" fillId="0" borderId="9" xfId="0" applyFont="1" applyBorder="1" applyAlignment="1" applyProtection="1">
      <alignment horizontal="left" vertical="center" shrinkToFit="1"/>
    </xf>
    <xf numFmtId="0" fontId="3" fillId="0" borderId="8" xfId="0" applyFont="1" applyBorder="1" applyAlignment="1" applyProtection="1">
      <alignment horizontal="left" vertical="center" shrinkToFit="1"/>
    </xf>
    <xf numFmtId="0" fontId="3" fillId="0" borderId="5" xfId="0" applyFont="1" applyBorder="1" applyAlignment="1" applyProtection="1">
      <alignment horizontal="left" vertical="center" shrinkToFit="1"/>
    </xf>
    <xf numFmtId="0" fontId="3" fillId="3" borderId="9" xfId="0" applyFont="1" applyFill="1" applyBorder="1" applyAlignment="1" applyProtection="1">
      <alignment horizontal="left" vertical="center" shrinkToFit="1"/>
      <protection locked="0"/>
    </xf>
    <xf numFmtId="0" fontId="3" fillId="3" borderId="8"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24" fillId="0" borderId="9"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5" xfId="0" applyFont="1" applyBorder="1" applyAlignment="1" applyProtection="1">
      <alignment horizontal="left" vertical="center" wrapText="1"/>
    </xf>
    <xf numFmtId="0" fontId="24" fillId="0" borderId="2" xfId="0" applyFont="1" applyBorder="1" applyAlignment="1" applyProtection="1">
      <alignment horizontal="left" vertical="center" wrapText="1"/>
    </xf>
    <xf numFmtId="0" fontId="4" fillId="2" borderId="2" xfId="0" applyFont="1" applyFill="1" applyBorder="1" applyAlignment="1" applyProtection="1">
      <alignment horizontal="center" vertical="center"/>
    </xf>
    <xf numFmtId="0" fontId="4" fillId="4" borderId="2" xfId="0" applyFont="1" applyFill="1" applyBorder="1" applyAlignment="1" applyProtection="1">
      <alignment horizontal="left" vertical="center" wrapText="1"/>
    </xf>
    <xf numFmtId="0" fontId="3" fillId="4" borderId="2" xfId="0" applyFont="1" applyFill="1" applyBorder="1" applyAlignment="1" applyProtection="1">
      <alignment horizontal="left" vertical="center" shrinkToFit="1"/>
    </xf>
    <xf numFmtId="0" fontId="40" fillId="0" borderId="26" xfId="0" applyFont="1" applyBorder="1" applyAlignment="1" applyProtection="1">
      <alignment horizontal="left" vertical="center"/>
    </xf>
    <xf numFmtId="0" fontId="40" fillId="0" borderId="27" xfId="0" applyFont="1" applyBorder="1" applyAlignment="1" applyProtection="1">
      <alignment horizontal="left" vertical="center"/>
    </xf>
    <xf numFmtId="0" fontId="40" fillId="0" borderId="28" xfId="0" applyFont="1" applyBorder="1" applyAlignment="1" applyProtection="1">
      <alignment horizontal="left" vertical="center"/>
    </xf>
    <xf numFmtId="0" fontId="40" fillId="0" borderId="29" xfId="0" applyFont="1" applyBorder="1" applyAlignment="1" applyProtection="1">
      <alignment horizontal="left" vertical="center"/>
    </xf>
    <xf numFmtId="0" fontId="40" fillId="0" borderId="30" xfId="0" applyFont="1" applyBorder="1" applyAlignment="1" applyProtection="1">
      <alignment horizontal="left" vertical="center"/>
    </xf>
    <xf numFmtId="0" fontId="40" fillId="0" borderId="31" xfId="0" applyFont="1" applyBorder="1" applyAlignment="1" applyProtection="1">
      <alignment horizontal="left" vertical="center"/>
    </xf>
    <xf numFmtId="0" fontId="38" fillId="3" borderId="19" xfId="0" applyFont="1" applyFill="1" applyBorder="1" applyAlignment="1" applyProtection="1">
      <alignment horizontal="left" vertical="center"/>
    </xf>
    <xf numFmtId="0" fontId="38" fillId="3" borderId="18" xfId="0" applyFont="1" applyFill="1" applyBorder="1" applyAlignment="1" applyProtection="1">
      <alignment horizontal="left" vertical="center"/>
    </xf>
    <xf numFmtId="0" fontId="38" fillId="3" borderId="20" xfId="0" applyFont="1" applyFill="1" applyBorder="1" applyAlignment="1" applyProtection="1">
      <alignment horizontal="left" vertical="center"/>
    </xf>
    <xf numFmtId="0" fontId="61" fillId="0" borderId="0" xfId="0" applyFont="1" applyAlignment="1" applyProtection="1">
      <alignment horizontal="center" vertical="center"/>
    </xf>
    <xf numFmtId="0" fontId="17" fillId="0" borderId="2" xfId="0" applyFont="1" applyBorder="1" applyAlignment="1" applyProtection="1">
      <alignment horizontal="left" vertical="center"/>
    </xf>
    <xf numFmtId="0" fontId="4" fillId="3" borderId="9"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4" fillId="4" borderId="2" xfId="0" applyFont="1" applyFill="1" applyBorder="1" applyAlignment="1" applyProtection="1">
      <alignment horizontal="left" vertical="center"/>
    </xf>
    <xf numFmtId="38" fontId="4" fillId="3" borderId="9" xfId="3" applyFont="1" applyFill="1" applyBorder="1" applyAlignment="1" applyProtection="1">
      <alignment horizontal="left" vertical="center"/>
      <protection locked="0"/>
    </xf>
    <xf numFmtId="38" fontId="4" fillId="3" borderId="8" xfId="3" applyFont="1" applyFill="1" applyBorder="1" applyAlignment="1" applyProtection="1">
      <alignment horizontal="left" vertical="center"/>
      <protection locked="0"/>
    </xf>
    <xf numFmtId="38" fontId="4" fillId="3" borderId="5" xfId="3"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wrapText="1" shrinkToFit="1"/>
    </xf>
    <xf numFmtId="0" fontId="23" fillId="0" borderId="2" xfId="0" applyFont="1" applyBorder="1" applyAlignment="1" applyProtection="1">
      <alignment horizontal="center" vertical="center" wrapText="1"/>
    </xf>
    <xf numFmtId="0" fontId="17" fillId="2" borderId="2" xfId="0" applyFont="1" applyFill="1" applyBorder="1" applyAlignment="1" applyProtection="1">
      <alignment horizontal="center" vertical="center"/>
    </xf>
    <xf numFmtId="0" fontId="17" fillId="3" borderId="2" xfId="0" applyFont="1" applyFill="1" applyBorder="1" applyAlignment="1" applyProtection="1">
      <alignment horizontal="center" vertical="center" wrapText="1"/>
      <protection locked="0"/>
    </xf>
    <xf numFmtId="176" fontId="17" fillId="3" borderId="9" xfId="0" applyNumberFormat="1" applyFont="1" applyFill="1" applyBorder="1" applyAlignment="1" applyProtection="1">
      <alignment horizontal="center" vertical="center"/>
      <protection locked="0"/>
    </xf>
    <xf numFmtId="176" fontId="17" fillId="3" borderId="8" xfId="0" applyNumberFormat="1" applyFont="1" applyFill="1" applyBorder="1" applyAlignment="1" applyProtection="1">
      <alignment horizontal="center" vertical="center"/>
      <protection locked="0"/>
    </xf>
    <xf numFmtId="176" fontId="17" fillId="3" borderId="5" xfId="0" applyNumberFormat="1" applyFont="1" applyFill="1" applyBorder="1" applyAlignment="1" applyProtection="1">
      <alignment horizontal="center" vertical="center"/>
      <protection locked="0"/>
    </xf>
    <xf numFmtId="176" fontId="17" fillId="4" borderId="16" xfId="0" applyNumberFormat="1" applyFont="1" applyFill="1" applyBorder="1" applyAlignment="1" applyProtection="1">
      <alignment horizontal="center" vertical="center"/>
    </xf>
    <xf numFmtId="0" fontId="22" fillId="0" borderId="0" xfId="0" applyFont="1" applyAlignment="1" applyProtection="1">
      <alignment horizontal="left" vertical="top" wrapText="1"/>
    </xf>
    <xf numFmtId="0" fontId="23" fillId="0" borderId="2" xfId="0"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5" xfId="0" applyFont="1" applyBorder="1" applyAlignment="1" applyProtection="1">
      <alignment horizontal="center" vertical="center"/>
    </xf>
    <xf numFmtId="0" fontId="59" fillId="3" borderId="9" xfId="0" applyNumberFormat="1" applyFont="1" applyFill="1" applyBorder="1" applyAlignment="1" applyProtection="1">
      <alignment horizontal="center" vertical="center"/>
      <protection locked="0"/>
    </xf>
    <xf numFmtId="0" fontId="59" fillId="3" borderId="8" xfId="0" applyNumberFormat="1" applyFont="1" applyFill="1" applyBorder="1" applyAlignment="1" applyProtection="1">
      <alignment horizontal="center" vertical="center"/>
      <protection locked="0"/>
    </xf>
    <xf numFmtId="0" fontId="59" fillId="3" borderId="5" xfId="0" applyNumberFormat="1" applyFont="1" applyFill="1" applyBorder="1" applyAlignment="1" applyProtection="1">
      <alignment horizontal="center" vertical="center"/>
      <protection locked="0"/>
    </xf>
    <xf numFmtId="0" fontId="10" fillId="6" borderId="2" xfId="0" applyFont="1" applyFill="1" applyBorder="1" applyAlignment="1" applyProtection="1">
      <alignment horizontal="center" vertical="center" wrapText="1"/>
    </xf>
    <xf numFmtId="0" fontId="10" fillId="6" borderId="2" xfId="0" applyFont="1" applyFill="1" applyBorder="1" applyAlignment="1" applyProtection="1">
      <alignment horizontal="center" vertical="center"/>
    </xf>
    <xf numFmtId="0" fontId="20" fillId="0" borderId="12" xfId="0" applyFont="1" applyBorder="1" applyAlignment="1" applyProtection="1">
      <alignment horizontal="center" vertical="center"/>
    </xf>
    <xf numFmtId="0" fontId="20" fillId="0" borderId="7" xfId="0" applyFont="1" applyBorder="1" applyAlignment="1" applyProtection="1">
      <alignment horizontal="center" vertical="center"/>
    </xf>
    <xf numFmtId="0" fontId="20" fillId="0" borderId="1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0" borderId="10" xfId="0" applyFont="1" applyBorder="1" applyAlignment="1" applyProtection="1">
      <alignment horizontal="center" vertical="center"/>
    </xf>
    <xf numFmtId="0" fontId="20" fillId="0" borderId="0" xfId="0" applyFont="1" applyAlignment="1" applyProtection="1">
      <alignment horizontal="center" vertical="center"/>
    </xf>
    <xf numFmtId="176" fontId="17" fillId="4" borderId="16" xfId="0" applyNumberFormat="1" applyFont="1" applyFill="1" applyBorder="1" applyAlignment="1" applyProtection="1">
      <alignment horizontal="center" vertical="center"/>
      <protection locked="0"/>
    </xf>
    <xf numFmtId="0" fontId="16" fillId="0" borderId="12" xfId="0" applyFont="1" applyBorder="1" applyAlignment="1" applyProtection="1">
      <alignment horizontal="center" vertical="center" wrapText="1"/>
    </xf>
    <xf numFmtId="0" fontId="16" fillId="0" borderId="7"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7" fillId="0" borderId="3" xfId="0" applyFont="1" applyBorder="1" applyAlignment="1" applyProtection="1">
      <alignment horizontal="center" vertical="center"/>
    </xf>
    <xf numFmtId="0" fontId="17" fillId="3" borderId="2" xfId="0" applyFont="1" applyFill="1" applyBorder="1" applyAlignment="1" applyProtection="1">
      <alignment horizontal="center" vertical="center"/>
      <protection locked="0"/>
    </xf>
    <xf numFmtId="0" fontId="4" fillId="4" borderId="6" xfId="0" applyFont="1" applyFill="1" applyBorder="1" applyAlignment="1" applyProtection="1">
      <alignment vertical="center" shrinkToFit="1"/>
    </xf>
    <xf numFmtId="0" fontId="17" fillId="4" borderId="2" xfId="0" applyFont="1" applyFill="1" applyBorder="1" applyAlignment="1" applyProtection="1">
      <alignment vertical="center" shrinkToFit="1"/>
    </xf>
    <xf numFmtId="179" fontId="4" fillId="2" borderId="3" xfId="0" applyNumberFormat="1" applyFont="1" applyFill="1" applyBorder="1" applyAlignment="1" applyProtection="1">
      <alignment horizontal="left" vertical="center" shrinkToFit="1"/>
    </xf>
    <xf numFmtId="0" fontId="17" fillId="0" borderId="9" xfId="0" applyFont="1" applyBorder="1" applyAlignment="1" applyProtection="1">
      <alignment vertical="center" shrinkToFit="1"/>
    </xf>
    <xf numFmtId="0" fontId="17" fillId="0" borderId="8" xfId="0" applyFont="1" applyBorder="1" applyAlignment="1" applyProtection="1">
      <alignment vertical="center" shrinkToFit="1"/>
    </xf>
    <xf numFmtId="0" fontId="17" fillId="0" borderId="5" xfId="0" applyFont="1" applyBorder="1" applyAlignment="1" applyProtection="1">
      <alignment vertical="center" shrinkToFit="1"/>
    </xf>
    <xf numFmtId="0" fontId="17" fillId="2" borderId="2" xfId="0" applyFont="1" applyFill="1" applyBorder="1" applyAlignment="1" applyProtection="1">
      <alignment horizontal="left" vertical="center" shrinkToFit="1"/>
    </xf>
    <xf numFmtId="0" fontId="17" fillId="0" borderId="2" xfId="0" applyFont="1" applyBorder="1" applyAlignment="1" applyProtection="1">
      <alignment vertical="center" shrinkToFit="1"/>
    </xf>
    <xf numFmtId="0" fontId="17" fillId="2" borderId="2" xfId="0" applyNumberFormat="1" applyFont="1" applyFill="1" applyBorder="1" applyAlignment="1" applyProtection="1">
      <alignment horizontal="left" vertical="center" shrinkToFit="1"/>
    </xf>
    <xf numFmtId="0" fontId="22" fillId="2" borderId="2" xfId="0" applyFont="1" applyFill="1" applyBorder="1" applyAlignment="1" applyProtection="1">
      <alignment horizontal="left" vertical="center" shrinkToFit="1"/>
    </xf>
    <xf numFmtId="0" fontId="15" fillId="0" borderId="0" xfId="0" applyFont="1" applyAlignment="1" applyProtection="1">
      <alignment horizontal="center" vertical="center" wrapText="1"/>
    </xf>
    <xf numFmtId="0" fontId="16" fillId="2" borderId="1" xfId="0" applyFont="1" applyFill="1" applyBorder="1" applyAlignment="1" applyProtection="1">
      <alignment horizontal="left" vertical="center" wrapText="1"/>
    </xf>
    <xf numFmtId="0" fontId="17" fillId="0" borderId="0" xfId="0" applyFont="1" applyAlignment="1" applyProtection="1">
      <alignment horizontal="left" vertical="center" wrapText="1"/>
      <protection locked="0"/>
    </xf>
    <xf numFmtId="178" fontId="4" fillId="2" borderId="2" xfId="0" applyNumberFormat="1" applyFont="1" applyFill="1" applyBorder="1" applyAlignment="1" applyProtection="1">
      <alignment horizontal="left" vertical="center" shrinkToFit="1"/>
    </xf>
    <xf numFmtId="0" fontId="17" fillId="0" borderId="3" xfId="0" applyFont="1" applyBorder="1" applyAlignment="1" applyProtection="1">
      <alignment vertical="center" shrinkToFit="1"/>
    </xf>
  </cellXfs>
  <cellStyles count="4">
    <cellStyle name="ハイパーリンク" xfId="2" builtinId="8" hidden="1"/>
    <cellStyle name="桁区切り" xfId="3" builtinId="6"/>
    <cellStyle name="標準" xfId="0" builtinId="0"/>
    <cellStyle name="標準 2" xfId="1"/>
  </cellStyles>
  <dxfs count="4">
    <dxf>
      <font>
        <color rgb="FFEFFDFF"/>
      </font>
      <fill>
        <patternFill>
          <bgColor rgb="FFEFFDFF"/>
        </patternFill>
      </fill>
    </dxf>
    <dxf>
      <font>
        <color rgb="FFEFFDFF"/>
      </font>
      <fill>
        <patternFill>
          <bgColor rgb="FFEFFDFF"/>
        </patternFill>
      </fill>
    </dxf>
    <dxf>
      <font>
        <color rgb="FFEFFDFF"/>
      </font>
      <fill>
        <patternFill>
          <bgColor rgb="FFEFFDFF"/>
        </patternFill>
      </fill>
    </dxf>
    <dxf>
      <font>
        <color rgb="FFFFC000"/>
      </font>
      <fill>
        <patternFill>
          <bgColor rgb="FFC00000"/>
        </patternFill>
      </fill>
    </dxf>
  </dxfs>
  <tableStyles count="0" defaultTableStyle="TableStyleMedium2" defaultPivotStyle="PivotStyleLight16"/>
  <colors>
    <mruColors>
      <color rgb="FFFDF2DB"/>
      <color rgb="FFEFFDFF"/>
      <color rgb="FF25FB25"/>
      <color rgb="FFFF00FF"/>
      <color rgb="FFFFCCFF"/>
      <color rgb="FFFFFDEF"/>
      <color rgb="FFDDEBF7"/>
      <color rgb="FFCE954A"/>
      <color rgb="FFFFCC00"/>
      <color rgb="FFF7B4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21</xdr:col>
      <xdr:colOff>57977</xdr:colOff>
      <xdr:row>5</xdr:row>
      <xdr:rowOff>18950</xdr:rowOff>
    </xdr:from>
    <xdr:ext cx="1825997" cy="523211"/>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858452" y="971450"/>
          <a:ext cx="1825997" cy="523211"/>
        </a:xfrm>
        <a:prstGeom prst="rect">
          <a:avLst/>
        </a:prstGeom>
        <a:solidFill>
          <a:schemeClr val="accent2">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700" b="1"/>
            <a:t>※</a:t>
          </a:r>
          <a:r>
            <a:rPr kumimoji="1" lang="ja-JP" altLang="en-US" sz="700" b="1"/>
            <a:t>記載時の留意点</a:t>
          </a:r>
          <a:endParaRPr kumimoji="1" lang="en-US" altLang="ja-JP" sz="700" b="1"/>
        </a:p>
        <a:p>
          <a:r>
            <a:rPr kumimoji="1" lang="ja-JP" altLang="en-US" sz="700" b="1"/>
            <a:t>薄橙色のセルを記入ください。</a:t>
          </a:r>
          <a:endParaRPr kumimoji="1" lang="en-US" altLang="ja-JP" sz="700" b="1"/>
        </a:p>
        <a:p>
          <a:r>
            <a:rPr kumimoji="1" lang="ja-JP" altLang="en-US" sz="700" b="1"/>
            <a:t>青色のセルは自動計算になります。</a:t>
          </a:r>
        </a:p>
      </xdr:txBody>
    </xdr:sp>
    <xdr:clientData/>
  </xdr:oneCellAnchor>
  <mc:AlternateContent xmlns:mc="http://schemas.openxmlformats.org/markup-compatibility/2006">
    <mc:Choice xmlns:a14="http://schemas.microsoft.com/office/drawing/2010/main" Requires="a14">
      <xdr:twoCellAnchor editAs="oneCell">
        <xdr:from>
          <xdr:col>25</xdr:col>
          <xdr:colOff>0</xdr:colOff>
          <xdr:row>33</xdr:row>
          <xdr:rowOff>9525</xdr:rowOff>
        </xdr:from>
        <xdr:to>
          <xdr:col>26</xdr:col>
          <xdr:colOff>95250</xdr:colOff>
          <xdr:row>34</xdr:row>
          <xdr:rowOff>38100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4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34</xdr:row>
          <xdr:rowOff>9525</xdr:rowOff>
        </xdr:from>
        <xdr:to>
          <xdr:col>26</xdr:col>
          <xdr:colOff>95250</xdr:colOff>
          <xdr:row>35</xdr:row>
          <xdr:rowOff>38100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4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35</xdr:row>
          <xdr:rowOff>9525</xdr:rowOff>
        </xdr:from>
        <xdr:to>
          <xdr:col>26</xdr:col>
          <xdr:colOff>95250</xdr:colOff>
          <xdr:row>36</xdr:row>
          <xdr:rowOff>38100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131380</xdr:colOff>
      <xdr:row>33</xdr:row>
      <xdr:rowOff>30077</xdr:rowOff>
    </xdr:from>
    <xdr:to>
      <xdr:col>27</xdr:col>
      <xdr:colOff>131380</xdr:colOff>
      <xdr:row>35</xdr:row>
      <xdr:rowOff>186358</xdr:rowOff>
    </xdr:to>
    <xdr:sp macro="" textlink="">
      <xdr:nvSpPr>
        <xdr:cNvPr id="6" name="大かっこ 5">
          <a:extLst>
            <a:ext uri="{FF2B5EF4-FFF2-40B4-BE49-F238E27FC236}">
              <a16:creationId xmlns:a16="http://schemas.microsoft.com/office/drawing/2014/main" id="{00000000-0008-0000-0400-000007000000}"/>
            </a:ext>
          </a:extLst>
        </xdr:cNvPr>
        <xdr:cNvSpPr/>
      </xdr:nvSpPr>
      <xdr:spPr>
        <a:xfrm>
          <a:off x="4560505" y="7383377"/>
          <a:ext cx="542925" cy="537281"/>
        </a:xfrm>
        <a:prstGeom prst="bracketPair">
          <a:avLst>
            <a:gd name="adj" fmla="val 1476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36</xdr:row>
          <xdr:rowOff>9525</xdr:rowOff>
        </xdr:from>
        <xdr:to>
          <xdr:col>26</xdr:col>
          <xdr:colOff>95250</xdr:colOff>
          <xdr:row>37</xdr:row>
          <xdr:rowOff>38100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4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37</xdr:row>
          <xdr:rowOff>9525</xdr:rowOff>
        </xdr:from>
        <xdr:to>
          <xdr:col>26</xdr:col>
          <xdr:colOff>95250</xdr:colOff>
          <xdr:row>38</xdr:row>
          <xdr:rowOff>38100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4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9525</xdr:rowOff>
        </xdr:from>
        <xdr:to>
          <xdr:col>26</xdr:col>
          <xdr:colOff>95250</xdr:colOff>
          <xdr:row>39</xdr:row>
          <xdr:rowOff>38100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131380</xdr:colOff>
      <xdr:row>36</xdr:row>
      <xdr:rowOff>30077</xdr:rowOff>
    </xdr:from>
    <xdr:to>
      <xdr:col>27</xdr:col>
      <xdr:colOff>131380</xdr:colOff>
      <xdr:row>38</xdr:row>
      <xdr:rowOff>186358</xdr:rowOff>
    </xdr:to>
    <xdr:sp macro="" textlink="">
      <xdr:nvSpPr>
        <xdr:cNvPr id="10" name="大かっこ 9">
          <a:extLst>
            <a:ext uri="{FF2B5EF4-FFF2-40B4-BE49-F238E27FC236}">
              <a16:creationId xmlns:a16="http://schemas.microsoft.com/office/drawing/2014/main" id="{00000000-0008-0000-0400-000007000000}"/>
            </a:ext>
          </a:extLst>
        </xdr:cNvPr>
        <xdr:cNvSpPr/>
      </xdr:nvSpPr>
      <xdr:spPr>
        <a:xfrm>
          <a:off x="4560505" y="7954877"/>
          <a:ext cx="542925" cy="537281"/>
        </a:xfrm>
        <a:prstGeom prst="bracketPair">
          <a:avLst>
            <a:gd name="adj" fmla="val 1476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39</xdr:row>
          <xdr:rowOff>9525</xdr:rowOff>
        </xdr:from>
        <xdr:to>
          <xdr:col>26</xdr:col>
          <xdr:colOff>95250</xdr:colOff>
          <xdr:row>40</xdr:row>
          <xdr:rowOff>38100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4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40</xdr:row>
          <xdr:rowOff>9525</xdr:rowOff>
        </xdr:from>
        <xdr:to>
          <xdr:col>26</xdr:col>
          <xdr:colOff>95250</xdr:colOff>
          <xdr:row>41</xdr:row>
          <xdr:rowOff>38100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4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41</xdr:row>
          <xdr:rowOff>9525</xdr:rowOff>
        </xdr:from>
        <xdr:to>
          <xdr:col>26</xdr:col>
          <xdr:colOff>95250</xdr:colOff>
          <xdr:row>42</xdr:row>
          <xdr:rowOff>38100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131380</xdr:colOff>
      <xdr:row>39</xdr:row>
      <xdr:rowOff>30077</xdr:rowOff>
    </xdr:from>
    <xdr:to>
      <xdr:col>27</xdr:col>
      <xdr:colOff>131380</xdr:colOff>
      <xdr:row>41</xdr:row>
      <xdr:rowOff>186358</xdr:rowOff>
    </xdr:to>
    <xdr:sp macro="" textlink="">
      <xdr:nvSpPr>
        <xdr:cNvPr id="14" name="大かっこ 13">
          <a:extLst>
            <a:ext uri="{FF2B5EF4-FFF2-40B4-BE49-F238E27FC236}">
              <a16:creationId xmlns:a16="http://schemas.microsoft.com/office/drawing/2014/main" id="{00000000-0008-0000-0400-000007000000}"/>
            </a:ext>
          </a:extLst>
        </xdr:cNvPr>
        <xdr:cNvSpPr/>
      </xdr:nvSpPr>
      <xdr:spPr>
        <a:xfrm>
          <a:off x="4560505" y="8526377"/>
          <a:ext cx="542925" cy="537281"/>
        </a:xfrm>
        <a:prstGeom prst="bracketPair">
          <a:avLst>
            <a:gd name="adj" fmla="val 1476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171450</xdr:colOff>
          <xdr:row>2</xdr:row>
          <xdr:rowOff>171450</xdr:rowOff>
        </xdr:from>
        <xdr:to>
          <xdr:col>9</xdr:col>
          <xdr:colOff>85725</xdr:colOff>
          <xdr:row>4</xdr:row>
          <xdr:rowOff>9525</xdr:rowOff>
        </xdr:to>
        <xdr:sp macro="" textlink="">
          <xdr:nvSpPr>
            <xdr:cNvPr id="32778" name="Check Box 10" hidden="1">
              <a:extLst>
                <a:ext uri="{63B3BB69-23CF-44E3-9099-C40C66FF867C}">
                  <a14:compatExt spid="_x0000_s32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228600</xdr:colOff>
          <xdr:row>6</xdr:row>
          <xdr:rowOff>19050</xdr:rowOff>
        </xdr:from>
        <xdr:to>
          <xdr:col>14</xdr:col>
          <xdr:colOff>200025</xdr:colOff>
          <xdr:row>6</xdr:row>
          <xdr:rowOff>219075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11</xdr:row>
          <xdr:rowOff>9525</xdr:rowOff>
        </xdr:from>
        <xdr:to>
          <xdr:col>14</xdr:col>
          <xdr:colOff>247650</xdr:colOff>
          <xdr:row>11</xdr:row>
          <xdr:rowOff>219075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xdr:row>
          <xdr:rowOff>28575</xdr:rowOff>
        </xdr:from>
        <xdr:to>
          <xdr:col>14</xdr:col>
          <xdr:colOff>266700</xdr:colOff>
          <xdr:row>14</xdr:row>
          <xdr:rowOff>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xdr:row>
          <xdr:rowOff>152400</xdr:rowOff>
        </xdr:from>
        <xdr:to>
          <xdr:col>3</xdr:col>
          <xdr:colOff>247650</xdr:colOff>
          <xdr:row>12</xdr:row>
          <xdr:rowOff>123825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13</xdr:row>
          <xdr:rowOff>133350</xdr:rowOff>
        </xdr:from>
        <xdr:to>
          <xdr:col>3</xdr:col>
          <xdr:colOff>247650</xdr:colOff>
          <xdr:row>14</xdr:row>
          <xdr:rowOff>114300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17</xdr:row>
          <xdr:rowOff>152400</xdr:rowOff>
        </xdr:from>
        <xdr:to>
          <xdr:col>3</xdr:col>
          <xdr:colOff>247650</xdr:colOff>
          <xdr:row>18</xdr:row>
          <xdr:rowOff>133350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xdr:row>
          <xdr:rowOff>28575</xdr:rowOff>
        </xdr:from>
        <xdr:to>
          <xdr:col>3</xdr:col>
          <xdr:colOff>247650</xdr:colOff>
          <xdr:row>21</xdr:row>
          <xdr:rowOff>9525</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22</xdr:row>
          <xdr:rowOff>152400</xdr:rowOff>
        </xdr:from>
        <xdr:to>
          <xdr:col>3</xdr:col>
          <xdr:colOff>247650</xdr:colOff>
          <xdr:row>23</xdr:row>
          <xdr:rowOff>133350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26</xdr:row>
          <xdr:rowOff>133350</xdr:rowOff>
        </xdr:from>
        <xdr:to>
          <xdr:col>3</xdr:col>
          <xdr:colOff>247650</xdr:colOff>
          <xdr:row>27</xdr:row>
          <xdr:rowOff>114300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28</xdr:row>
          <xdr:rowOff>152400</xdr:rowOff>
        </xdr:from>
        <xdr:to>
          <xdr:col>3</xdr:col>
          <xdr:colOff>247650</xdr:colOff>
          <xdr:row>29</xdr:row>
          <xdr:rowOff>133350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30</xdr:row>
          <xdr:rowOff>161925</xdr:rowOff>
        </xdr:from>
        <xdr:to>
          <xdr:col>3</xdr:col>
          <xdr:colOff>247650</xdr:colOff>
          <xdr:row>31</xdr:row>
          <xdr:rowOff>152400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33</xdr:row>
          <xdr:rowOff>28575</xdr:rowOff>
        </xdr:from>
        <xdr:to>
          <xdr:col>3</xdr:col>
          <xdr:colOff>247650</xdr:colOff>
          <xdr:row>34</xdr:row>
          <xdr:rowOff>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35</xdr:row>
          <xdr:rowOff>133350</xdr:rowOff>
        </xdr:from>
        <xdr:to>
          <xdr:col>3</xdr:col>
          <xdr:colOff>247650</xdr:colOff>
          <xdr:row>36</xdr:row>
          <xdr:rowOff>114300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32</xdr:row>
          <xdr:rowOff>152400</xdr:rowOff>
        </xdr:from>
        <xdr:to>
          <xdr:col>17</xdr:col>
          <xdr:colOff>152400</xdr:colOff>
          <xdr:row>33</xdr:row>
          <xdr:rowOff>114300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142875</xdr:colOff>
      <xdr:row>13</xdr:row>
      <xdr:rowOff>127000</xdr:rowOff>
    </xdr:from>
    <xdr:to>
      <xdr:col>0</xdr:col>
      <xdr:colOff>5773335</xdr:colOff>
      <xdr:row>25</xdr:row>
      <xdr:rowOff>127001</xdr:rowOff>
    </xdr:to>
    <xdr:sp macro="" textlink="">
      <xdr:nvSpPr>
        <xdr:cNvPr id="2" name="対角する 2 つの角を切り取った四角形 1"/>
        <xdr:cNvSpPr/>
      </xdr:nvSpPr>
      <xdr:spPr>
        <a:xfrm>
          <a:off x="142875" y="3508375"/>
          <a:ext cx="5630460" cy="2647951"/>
        </a:xfrm>
        <a:prstGeom prst="snip2DiagRect">
          <a:avLst/>
        </a:prstGeom>
        <a:solidFill>
          <a:schemeClr val="accent1">
            <a:lumMod val="20000"/>
            <a:lumOff val="8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cap="none" spc="0">
              <a:ln w="0"/>
              <a:solidFill>
                <a:schemeClr val="tx1"/>
              </a:solidFill>
              <a:effectLst/>
              <a:latin typeface="+mn-ea"/>
              <a:ea typeface="+mn-ea"/>
            </a:rPr>
            <a:t>【</a:t>
          </a:r>
          <a:r>
            <a:rPr kumimoji="1" lang="ja-JP" altLang="en-US" sz="1000" b="1" cap="none" spc="0">
              <a:ln w="0"/>
              <a:solidFill>
                <a:schemeClr val="tx1"/>
              </a:solidFill>
              <a:effectLst/>
              <a:latin typeface="+mn-ea"/>
              <a:ea typeface="+mn-ea"/>
            </a:rPr>
            <a:t> </a:t>
          </a:r>
          <a:r>
            <a:rPr kumimoji="1" lang="en-US" altLang="ja-JP" sz="1000" b="1" cap="none" spc="0">
              <a:ln w="0"/>
              <a:solidFill>
                <a:schemeClr val="tx1"/>
              </a:solidFill>
              <a:effectLst/>
              <a:latin typeface="+mn-ea"/>
              <a:ea typeface="+mn-ea"/>
            </a:rPr>
            <a:t>B</a:t>
          </a:r>
          <a:r>
            <a:rPr kumimoji="1" lang="ja-JP" altLang="en-US" sz="1000" b="1" cap="none" spc="0">
              <a:ln w="0"/>
              <a:solidFill>
                <a:schemeClr val="tx1"/>
              </a:solidFill>
              <a:effectLst/>
              <a:latin typeface="+mn-ea"/>
              <a:ea typeface="+mn-ea"/>
            </a:rPr>
            <a:t>表 </a:t>
          </a:r>
          <a:r>
            <a:rPr kumimoji="1" lang="en-US" altLang="ja-JP" sz="1000" b="1" cap="none" spc="0">
              <a:ln w="0"/>
              <a:solidFill>
                <a:schemeClr val="tx1"/>
              </a:solidFill>
              <a:effectLst/>
              <a:latin typeface="+mn-ea"/>
              <a:ea typeface="+mn-ea"/>
            </a:rPr>
            <a:t>】</a:t>
          </a:r>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スギ材</a:t>
          </a:r>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の材積割合</a:t>
          </a:r>
          <a:r>
            <a:rPr kumimoji="1" lang="ja-JP" altLang="ja-JP" sz="1100" b="0">
              <a:solidFill>
                <a:sysClr val="windowText" lastClr="000000"/>
              </a:solidFill>
              <a:effectLst/>
              <a:latin typeface="+mn-lt"/>
              <a:ea typeface="+mn-ea"/>
              <a:cs typeface="+mn-cs"/>
            </a:rPr>
            <a:t>（</a:t>
          </a:r>
          <a:r>
            <a:rPr kumimoji="1" lang="ja-JP" altLang="ja-JP" sz="1100" b="0">
              <a:solidFill>
                <a:srgbClr val="FF0000"/>
              </a:solidFill>
              <a:effectLst/>
              <a:latin typeface="+mn-lt"/>
              <a:ea typeface="+mn-ea"/>
              <a:cs typeface="+mn-cs"/>
            </a:rPr>
            <a:t>いずれかの数値</a:t>
          </a:r>
          <a:r>
            <a:rPr kumimoji="1" lang="ja-JP" altLang="ja-JP" sz="1100" b="0">
              <a:solidFill>
                <a:sysClr val="windowText" lastClr="000000"/>
              </a:solidFill>
              <a:effectLst/>
              <a:latin typeface="+mn-lt"/>
              <a:ea typeface="+mn-ea"/>
              <a:cs typeface="+mn-cs"/>
            </a:rPr>
            <a:t>を入力）</a:t>
          </a:r>
          <a:endParaRPr lang="ja-JP" altLang="ja-JP" sz="1000">
            <a:solidFill>
              <a:sysClr val="windowText" lastClr="000000"/>
            </a:solidFill>
            <a:effectLst/>
          </a:endParaRPr>
        </a:p>
        <a:p>
          <a:pPr algn="l"/>
          <a:r>
            <a:rPr kumimoji="1" lang="ja-JP" altLang="en-US" sz="1000" b="0" cap="none" spc="0">
              <a:ln w="0"/>
              <a:solidFill>
                <a:schemeClr val="tx1"/>
              </a:solidFill>
              <a:effectLst/>
              <a:latin typeface="+mn-ea"/>
              <a:ea typeface="+mn-ea"/>
            </a:rPr>
            <a:t>　  </a:t>
          </a:r>
          <a:r>
            <a:rPr kumimoji="1" lang="en-US" altLang="ja-JP" sz="1000" b="0" cap="none" spc="0">
              <a:ln w="0"/>
              <a:solidFill>
                <a:schemeClr val="tx1"/>
              </a:solidFill>
              <a:effectLst/>
              <a:latin typeface="+mn-ea"/>
              <a:ea typeface="+mn-ea"/>
            </a:rPr>
            <a:t>0⇒</a:t>
          </a:r>
          <a:r>
            <a:rPr kumimoji="1" lang="ja-JP" altLang="en-US" sz="1000" b="0" cap="none" spc="0">
              <a:ln w="0"/>
              <a:solidFill>
                <a:schemeClr val="tx1"/>
              </a:solidFill>
              <a:effectLst/>
              <a:latin typeface="+mn-ea"/>
              <a:ea typeface="+mn-ea"/>
            </a:rPr>
            <a:t>スギ以外</a:t>
          </a:r>
          <a:endParaRPr kumimoji="1" lang="en-US" altLang="ja-JP" sz="1000" b="0" cap="none" spc="0">
            <a:ln w="0"/>
            <a:solidFill>
              <a:schemeClr val="tx1"/>
            </a:solidFill>
            <a:effectLst/>
            <a:latin typeface="+mn-ea"/>
            <a:ea typeface="+mn-ea"/>
          </a:endParaRPr>
        </a:p>
        <a:p>
          <a:pPr algn="l"/>
          <a:r>
            <a:rPr kumimoji="1" lang="ja-JP" altLang="en-US" sz="1000" b="0" cap="none" spc="0">
              <a:ln w="0"/>
              <a:solidFill>
                <a:schemeClr val="tx1"/>
              </a:solidFill>
              <a:effectLst/>
              <a:latin typeface="+mn-ea"/>
              <a:ea typeface="+mn-ea"/>
            </a:rPr>
            <a:t> 　 </a:t>
          </a:r>
          <a:r>
            <a:rPr kumimoji="1" lang="en-US" altLang="ja-JP" sz="1000" b="0" cap="none" spc="0">
              <a:ln w="0"/>
              <a:solidFill>
                <a:schemeClr val="tx1"/>
              </a:solidFill>
              <a:effectLst/>
              <a:latin typeface="+mn-ea"/>
              <a:ea typeface="+mn-ea"/>
            </a:rPr>
            <a:t>1⇒</a:t>
          </a:r>
          <a:r>
            <a:rPr kumimoji="1" lang="ja-JP" altLang="en-US" sz="1000" b="0" cap="none" spc="0">
              <a:ln w="0"/>
              <a:solidFill>
                <a:schemeClr val="tx1"/>
              </a:solidFill>
              <a:effectLst/>
              <a:latin typeface="+mn-ea"/>
              <a:ea typeface="+mn-ea"/>
            </a:rPr>
            <a:t>スギ</a:t>
          </a:r>
          <a:r>
            <a:rPr kumimoji="1" lang="en-US" altLang="ja-JP" sz="1000" b="0" cap="none" spc="0">
              <a:ln w="0"/>
              <a:solidFill>
                <a:schemeClr val="tx1"/>
              </a:solidFill>
              <a:effectLst/>
              <a:latin typeface="+mn-ea"/>
              <a:ea typeface="+mn-ea"/>
            </a:rPr>
            <a:t>100</a:t>
          </a:r>
          <a:r>
            <a:rPr kumimoji="1" lang="ja-JP" altLang="en-US" sz="1000" b="0" cap="none" spc="0">
              <a:ln w="0"/>
              <a:solidFill>
                <a:schemeClr val="tx1"/>
              </a:solidFill>
              <a:effectLst/>
              <a:latin typeface="+mn-ea"/>
              <a:ea typeface="+mn-ea"/>
            </a:rPr>
            <a:t>％</a:t>
          </a:r>
          <a:endParaRPr kumimoji="1" lang="en-US" altLang="ja-JP" sz="1000" b="0" cap="none" spc="0">
            <a:ln w="0"/>
            <a:solidFill>
              <a:schemeClr val="tx1"/>
            </a:solidFill>
            <a:effectLst/>
            <a:latin typeface="+mn-ea"/>
            <a:ea typeface="+mn-ea"/>
          </a:endParaRPr>
        </a:p>
        <a:p>
          <a:pPr algn="l"/>
          <a:r>
            <a:rPr kumimoji="1" lang="ja-JP" altLang="en-US" sz="1000" b="0" cap="none" spc="0">
              <a:ln w="0"/>
              <a:solidFill>
                <a:schemeClr val="tx1"/>
              </a:solidFill>
              <a:effectLst/>
              <a:latin typeface="+mn-ea"/>
              <a:ea typeface="+mn-ea"/>
            </a:rPr>
            <a:t>  　数値</a:t>
          </a:r>
          <a:r>
            <a:rPr kumimoji="1" lang="en-US" altLang="ja-JP" sz="1000" b="0" cap="none" spc="0">
              <a:ln w="0"/>
              <a:solidFill>
                <a:schemeClr val="tx1"/>
              </a:solidFill>
              <a:effectLst/>
              <a:latin typeface="+mn-ea"/>
              <a:ea typeface="+mn-ea"/>
            </a:rPr>
            <a:t>《0.01</a:t>
          </a:r>
          <a:r>
            <a:rPr kumimoji="1" lang="ja-JP" altLang="en-US" sz="1000" b="0" cap="none" spc="0">
              <a:ln w="0"/>
              <a:solidFill>
                <a:schemeClr val="tx1"/>
              </a:solidFill>
              <a:effectLst/>
              <a:latin typeface="+mn-ea"/>
              <a:ea typeface="+mn-ea"/>
            </a:rPr>
            <a:t>～</a:t>
          </a:r>
          <a:r>
            <a:rPr kumimoji="1" lang="en-US" altLang="ja-JP" sz="1000" b="0" cap="none" spc="0">
              <a:ln w="0"/>
              <a:solidFill>
                <a:schemeClr val="tx1"/>
              </a:solidFill>
              <a:effectLst/>
              <a:latin typeface="+mn-ea"/>
              <a:ea typeface="+mn-ea"/>
            </a:rPr>
            <a:t>0.99》⇒</a:t>
          </a:r>
          <a:r>
            <a:rPr kumimoji="1" lang="ja-JP" altLang="en-US" sz="1000" b="0" cap="none" spc="0">
              <a:ln w="0"/>
              <a:solidFill>
                <a:schemeClr val="tx1"/>
              </a:solidFill>
              <a:effectLst/>
              <a:latin typeface="+mn-ea"/>
              <a:ea typeface="+mn-ea"/>
            </a:rPr>
            <a:t>スギ割合が確認できるもの</a:t>
          </a:r>
          <a:endParaRPr kumimoji="1" lang="en-US" altLang="ja-JP" sz="1000" b="0" cap="none" spc="0">
            <a:ln w="0"/>
            <a:solidFill>
              <a:schemeClr val="tx1"/>
            </a:solidFill>
            <a:effectLst/>
            <a:latin typeface="+mn-ea"/>
            <a:ea typeface="+mn-ea"/>
          </a:endParaRPr>
        </a:p>
        <a:p>
          <a:pPr algn="l"/>
          <a:endParaRPr kumimoji="1" lang="en-US" altLang="ja-JP" sz="1000" b="0" cap="none" spc="0">
            <a:ln w="0"/>
            <a:solidFill>
              <a:schemeClr val="tx1"/>
            </a:solidFill>
            <a:effectLst/>
            <a:latin typeface="+mn-ea"/>
            <a:ea typeface="+mn-ea"/>
          </a:endParaRPr>
        </a:p>
        <a:p>
          <a:pPr algn="l"/>
          <a:r>
            <a:rPr kumimoji="1" lang="ja-JP" altLang="en-US" sz="1000" b="0" cap="none" spc="0">
              <a:ln w="0"/>
              <a:solidFill>
                <a:schemeClr val="tx1"/>
              </a:solidFill>
              <a:effectLst/>
              <a:latin typeface="+mn-ea"/>
              <a:ea typeface="+mn-ea"/>
            </a:rPr>
            <a:t>　  </a:t>
          </a:r>
          <a:r>
            <a:rPr kumimoji="1" lang="en-US" altLang="ja-JP" sz="1000" b="0" cap="none" spc="0">
              <a:ln w="0"/>
              <a:solidFill>
                <a:schemeClr val="tx1"/>
              </a:solidFill>
              <a:effectLst/>
              <a:latin typeface="+mn-ea"/>
              <a:ea typeface="+mn-ea"/>
            </a:rPr>
            <a:t>1⇒</a:t>
          </a:r>
          <a:r>
            <a:rPr kumimoji="1" lang="ja-JP" altLang="en-US" sz="1000" b="0" cap="none" spc="0">
              <a:ln w="0"/>
              <a:solidFill>
                <a:schemeClr val="tx1"/>
              </a:solidFill>
              <a:effectLst/>
              <a:latin typeface="+mn-ea"/>
              <a:ea typeface="+mn-ea"/>
            </a:rPr>
            <a:t>構造用合板（スギ</a:t>
          </a:r>
          <a:r>
            <a:rPr kumimoji="1" lang="en-US" altLang="ja-JP" sz="1000" b="0" cap="none" spc="0">
              <a:ln w="0"/>
              <a:solidFill>
                <a:schemeClr val="tx1"/>
              </a:solidFill>
              <a:effectLst/>
              <a:latin typeface="+mn-ea"/>
              <a:ea typeface="+mn-ea"/>
            </a:rPr>
            <a:t>100</a:t>
          </a:r>
          <a:r>
            <a:rPr kumimoji="1" lang="ja-JP" altLang="en-US" sz="1000" b="0" cap="none" spc="0">
              <a:ln w="0"/>
              <a:solidFill>
                <a:schemeClr val="tx1"/>
              </a:solidFill>
              <a:effectLst/>
              <a:latin typeface="+mn-ea"/>
              <a:ea typeface="+mn-ea"/>
            </a:rPr>
            <a:t>％）</a:t>
          </a:r>
          <a:endParaRPr kumimoji="1" lang="en-US" altLang="ja-JP" sz="1000" b="0" cap="none" spc="0">
            <a:ln w="0"/>
            <a:solidFill>
              <a:schemeClr val="tx1"/>
            </a:solidFill>
            <a:effectLst/>
            <a:latin typeface="+mn-ea"/>
            <a:ea typeface="+mn-ea"/>
          </a:endParaRPr>
        </a:p>
        <a:p>
          <a:pPr algn="l"/>
          <a:r>
            <a:rPr kumimoji="1" lang="ja-JP" altLang="en-US" sz="1000" b="0" cap="none" spc="0">
              <a:ln w="0"/>
              <a:solidFill>
                <a:schemeClr val="tx1"/>
              </a:solidFill>
              <a:effectLst/>
              <a:latin typeface="+mn-ea"/>
              <a:ea typeface="+mn-ea"/>
            </a:rPr>
            <a:t> 　 </a:t>
          </a:r>
          <a:r>
            <a:rPr kumimoji="1" lang="en-US" altLang="ja-JP" sz="1000" b="0" cap="none" spc="0">
              <a:ln w="0"/>
              <a:solidFill>
                <a:schemeClr val="tx1"/>
              </a:solidFill>
              <a:effectLst/>
              <a:latin typeface="+mn-ea"/>
              <a:ea typeface="+mn-ea"/>
            </a:rPr>
            <a:t>0.51⇒</a:t>
          </a:r>
          <a:r>
            <a:rPr kumimoji="1" lang="ja-JP" altLang="en-US" sz="1000" b="0" cap="none" spc="0">
              <a:ln w="0"/>
              <a:solidFill>
                <a:schemeClr val="tx1"/>
              </a:solidFill>
              <a:effectLst/>
              <a:latin typeface="+mn-ea"/>
              <a:ea typeface="+mn-ea"/>
            </a:rPr>
            <a:t>構造用合板（スギ混合割合不明）</a:t>
          </a:r>
          <a:endParaRPr kumimoji="1" lang="en-US" altLang="ja-JP" sz="1000" b="0" cap="none" spc="0">
            <a:ln w="0"/>
            <a:solidFill>
              <a:schemeClr val="tx1"/>
            </a:solidFill>
            <a:effectLst/>
            <a:latin typeface="+mn-ea"/>
            <a:ea typeface="+mn-ea"/>
          </a:endParaRPr>
        </a:p>
        <a:p>
          <a:pPr algn="l"/>
          <a:r>
            <a:rPr kumimoji="1" lang="ja-JP" altLang="en-US" sz="1000" b="0" cap="none" spc="0">
              <a:ln w="0"/>
              <a:solidFill>
                <a:schemeClr val="tx1"/>
              </a:solidFill>
              <a:effectLst/>
              <a:latin typeface="+mn-ea"/>
              <a:ea typeface="+mn-ea"/>
            </a:rPr>
            <a:t>　  </a:t>
          </a:r>
          <a:r>
            <a:rPr kumimoji="1" lang="en-US" altLang="ja-JP" sz="1000" b="0" cap="none" spc="0">
              <a:ln w="0"/>
              <a:solidFill>
                <a:schemeClr val="tx1"/>
              </a:solidFill>
              <a:effectLst/>
              <a:latin typeface="+mn-ea"/>
              <a:ea typeface="+mn-ea"/>
            </a:rPr>
            <a:t>0.56⇒</a:t>
          </a:r>
          <a:r>
            <a:rPr kumimoji="1" lang="ja-JP" altLang="en-US" sz="1000" b="0" cap="none" spc="0">
              <a:ln w="0"/>
              <a:solidFill>
                <a:schemeClr val="tx1"/>
              </a:solidFill>
              <a:effectLst/>
              <a:latin typeface="+mn-ea"/>
              <a:ea typeface="+mn-ea"/>
            </a:rPr>
            <a:t>単板積層材</a:t>
          </a:r>
          <a:r>
            <a:rPr kumimoji="1" lang="en-US" altLang="ja-JP" sz="1000" b="0" cap="none" spc="0">
              <a:ln w="0"/>
              <a:solidFill>
                <a:schemeClr val="tx1"/>
              </a:solidFill>
              <a:effectLst/>
              <a:latin typeface="+mn-ea"/>
              <a:ea typeface="+mn-ea"/>
            </a:rPr>
            <a:t>LVL</a:t>
          </a:r>
          <a:r>
            <a:rPr kumimoji="1" lang="ja-JP" altLang="en-US" sz="1000" b="0" cap="none" spc="0">
              <a:ln w="0"/>
              <a:solidFill>
                <a:schemeClr val="tx1"/>
              </a:solidFill>
              <a:effectLst/>
              <a:latin typeface="+mn-ea"/>
              <a:ea typeface="+mn-ea"/>
            </a:rPr>
            <a:t>（スギ混合割合不明）</a:t>
          </a:r>
          <a:endParaRPr kumimoji="1" lang="en-US" altLang="ja-JP" sz="1000" b="0" cap="none" spc="0">
            <a:ln w="0"/>
            <a:solidFill>
              <a:schemeClr val="tx1"/>
            </a:solidFill>
            <a:effectLst/>
            <a:latin typeface="+mn-ea"/>
            <a:ea typeface="+mn-ea"/>
          </a:endParaRPr>
        </a:p>
        <a:p>
          <a:pPr algn="l"/>
          <a:r>
            <a:rPr kumimoji="1" lang="ja-JP" altLang="en-US" sz="1000" b="0" cap="none" spc="0">
              <a:ln w="0"/>
              <a:solidFill>
                <a:schemeClr val="tx1"/>
              </a:solidFill>
              <a:effectLst/>
              <a:latin typeface="+mn-ea"/>
              <a:ea typeface="+mn-ea"/>
            </a:rPr>
            <a:t>  　</a:t>
          </a:r>
          <a:r>
            <a:rPr kumimoji="1" lang="en-US" altLang="ja-JP" sz="1000" b="0" cap="none" spc="0">
              <a:ln w="0"/>
              <a:solidFill>
                <a:schemeClr val="tx1"/>
              </a:solidFill>
              <a:effectLst/>
              <a:latin typeface="+mn-ea"/>
              <a:ea typeface="+mn-ea"/>
            </a:rPr>
            <a:t>0.6⇒</a:t>
          </a:r>
          <a:r>
            <a:rPr kumimoji="1" lang="ja-JP" altLang="en-US" sz="1000" b="0" cap="none" spc="0">
              <a:ln w="0"/>
              <a:solidFill>
                <a:schemeClr val="tx1"/>
              </a:solidFill>
              <a:effectLst/>
              <a:latin typeface="+mn-ea"/>
              <a:ea typeface="+mn-ea"/>
            </a:rPr>
            <a:t>構造用集成材（ハイブリッドビーム）</a:t>
          </a:r>
        </a:p>
      </xdr:txBody>
    </xdr:sp>
    <xdr:clientData/>
  </xdr:twoCellAnchor>
  <xdr:twoCellAnchor>
    <xdr:from>
      <xdr:col>2</xdr:col>
      <xdr:colOff>803692</xdr:colOff>
      <xdr:row>56</xdr:row>
      <xdr:rowOff>86591</xdr:rowOff>
    </xdr:from>
    <xdr:to>
      <xdr:col>5</xdr:col>
      <xdr:colOff>503336</xdr:colOff>
      <xdr:row>60</xdr:row>
      <xdr:rowOff>178127</xdr:rowOff>
    </xdr:to>
    <xdr:sp macro="" textlink="">
      <xdr:nvSpPr>
        <xdr:cNvPr id="3" name="角丸四角形吹き出し 2"/>
        <xdr:cNvSpPr/>
      </xdr:nvSpPr>
      <xdr:spPr>
        <a:xfrm>
          <a:off x="10957342" y="13764491"/>
          <a:ext cx="2547619" cy="1082136"/>
        </a:xfrm>
        <a:prstGeom prst="wedgeRoundRectCallout">
          <a:avLst>
            <a:gd name="adj1" fmla="val -30587"/>
            <a:gd name="adj2" fmla="val -386876"/>
            <a:gd name="adj3" fmla="val 16667"/>
          </a:avLst>
        </a:prstGeom>
        <a:solidFill>
          <a:schemeClr val="accent6">
            <a:lumMod val="20000"/>
            <a:lumOff val="80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C00000"/>
              </a:solidFill>
            </a:rPr>
            <a:t>納品書のページごとに</a:t>
          </a:r>
          <a:endParaRPr kumimoji="1" lang="en-US" altLang="ja-JP" sz="1100">
            <a:solidFill>
              <a:srgbClr val="C00000"/>
            </a:solidFill>
          </a:endParaRPr>
        </a:p>
        <a:p>
          <a:pPr algn="l"/>
          <a:r>
            <a:rPr kumimoji="1" lang="ja-JP" altLang="en-US" sz="1100">
              <a:solidFill>
                <a:srgbClr val="C00000"/>
              </a:solidFill>
            </a:rPr>
            <a:t>　番号をつけていただき、</a:t>
          </a:r>
          <a:endParaRPr kumimoji="1" lang="en-US" altLang="ja-JP" sz="1100">
            <a:solidFill>
              <a:srgbClr val="C00000"/>
            </a:solidFill>
          </a:endParaRPr>
        </a:p>
        <a:p>
          <a:pPr algn="l"/>
          <a:r>
            <a:rPr kumimoji="1" lang="ja-JP" altLang="en-US" sz="1100">
              <a:solidFill>
                <a:srgbClr val="C00000"/>
              </a:solidFill>
            </a:rPr>
            <a:t>　その番号を入力してください。</a:t>
          </a:r>
        </a:p>
      </xdr:txBody>
    </xdr:sp>
    <xdr:clientData/>
  </xdr:twoCellAnchor>
  <xdr:twoCellAnchor>
    <xdr:from>
      <xdr:col>5</xdr:col>
      <xdr:colOff>892505</xdr:colOff>
      <xdr:row>52</xdr:row>
      <xdr:rowOff>80715</xdr:rowOff>
    </xdr:from>
    <xdr:to>
      <xdr:col>8</xdr:col>
      <xdr:colOff>102055</xdr:colOff>
      <xdr:row>60</xdr:row>
      <xdr:rowOff>190499</xdr:rowOff>
    </xdr:to>
    <xdr:sp macro="" textlink="">
      <xdr:nvSpPr>
        <xdr:cNvPr id="4" name="角丸四角形吹き出し 3"/>
        <xdr:cNvSpPr/>
      </xdr:nvSpPr>
      <xdr:spPr>
        <a:xfrm>
          <a:off x="13894130" y="12768015"/>
          <a:ext cx="2990975" cy="2090984"/>
        </a:xfrm>
        <a:prstGeom prst="wedgeRoundRectCallout">
          <a:avLst>
            <a:gd name="adj1" fmla="val -57271"/>
            <a:gd name="adj2" fmla="val -179534"/>
            <a:gd name="adj3" fmla="val 16667"/>
          </a:avLst>
        </a:prstGeom>
        <a:solidFill>
          <a:schemeClr val="accent6">
            <a:lumMod val="20000"/>
            <a:lumOff val="80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C00000"/>
              </a:solidFill>
            </a:rPr>
            <a:t>・スギではない</a:t>
          </a:r>
          <a:endParaRPr kumimoji="1" lang="en-US" altLang="ja-JP" sz="1100">
            <a:solidFill>
              <a:srgbClr val="C00000"/>
            </a:solidFill>
          </a:endParaRPr>
        </a:p>
        <a:p>
          <a:pPr algn="l"/>
          <a:r>
            <a:rPr kumimoji="1" lang="ja-JP" altLang="en-US" sz="1100">
              <a:solidFill>
                <a:srgbClr val="C00000"/>
              </a:solidFill>
            </a:rPr>
            <a:t>・スギ製品の内で建て方が完了しない</a:t>
          </a:r>
          <a:endParaRPr kumimoji="1" lang="en-US" altLang="ja-JP" sz="1100">
            <a:solidFill>
              <a:srgbClr val="C00000"/>
            </a:solidFill>
          </a:endParaRPr>
        </a:p>
        <a:p>
          <a:pPr algn="l"/>
          <a:r>
            <a:rPr kumimoji="1" lang="ja-JP" altLang="en-US" sz="1100">
              <a:solidFill>
                <a:srgbClr val="C00000"/>
              </a:solidFill>
            </a:rPr>
            <a:t>以上の場合は　対象外 ”</a:t>
          </a:r>
          <a:r>
            <a:rPr kumimoji="1" lang="en-US" altLang="ja-JP" sz="1100">
              <a:solidFill>
                <a:srgbClr val="C00000"/>
              </a:solidFill>
            </a:rPr>
            <a:t>6</a:t>
          </a:r>
          <a:r>
            <a:rPr kumimoji="1" lang="ja-JP" altLang="en-US" sz="1100">
              <a:solidFill>
                <a:srgbClr val="C00000"/>
              </a:solidFill>
            </a:rPr>
            <a:t>” を入力</a:t>
          </a:r>
          <a:endParaRPr kumimoji="1" lang="en-US" altLang="ja-JP" sz="1100">
            <a:solidFill>
              <a:srgbClr val="C00000"/>
            </a:solidFill>
          </a:endParaRPr>
        </a:p>
        <a:p>
          <a:pPr algn="l"/>
          <a:endParaRPr kumimoji="1" lang="en-US" altLang="ja-JP" sz="1100">
            <a:solidFill>
              <a:srgbClr val="C00000"/>
            </a:solidFill>
          </a:endParaRPr>
        </a:p>
        <a:p>
          <a:pPr algn="l"/>
          <a:r>
            <a:rPr kumimoji="1" lang="ja-JP" altLang="en-US" sz="1100">
              <a:solidFill>
                <a:srgbClr val="C00000"/>
              </a:solidFill>
            </a:rPr>
            <a:t>それ以外は　スギ製品利用部位を</a:t>
          </a:r>
          <a:endParaRPr kumimoji="1" lang="en-US" altLang="ja-JP" sz="1100">
            <a:solidFill>
              <a:srgbClr val="C00000"/>
            </a:solidFill>
          </a:endParaRPr>
        </a:p>
        <a:p>
          <a:pPr algn="l"/>
          <a:r>
            <a:rPr kumimoji="1" lang="ja-JP" altLang="ja-JP" sz="1100">
              <a:solidFill>
                <a:srgbClr val="C00000"/>
              </a:solidFill>
              <a:effectLst/>
              <a:latin typeface="+mn-lt"/>
              <a:ea typeface="+mn-ea"/>
              <a:cs typeface="+mn-cs"/>
            </a:rPr>
            <a:t>左</a:t>
          </a:r>
          <a:r>
            <a:rPr kumimoji="1" lang="en-US" altLang="ja-JP" sz="1100">
              <a:solidFill>
                <a:srgbClr val="C00000"/>
              </a:solidFill>
              <a:effectLst/>
              <a:latin typeface="+mn-lt"/>
              <a:ea typeface="+mn-ea"/>
              <a:cs typeface="+mn-cs"/>
            </a:rPr>
            <a:t>【A</a:t>
          </a:r>
          <a:r>
            <a:rPr kumimoji="1" lang="ja-JP" altLang="ja-JP" sz="1100">
              <a:solidFill>
                <a:srgbClr val="C00000"/>
              </a:solidFill>
              <a:effectLst/>
              <a:latin typeface="+mn-lt"/>
              <a:ea typeface="+mn-ea"/>
              <a:cs typeface="+mn-cs"/>
            </a:rPr>
            <a:t>表</a:t>
          </a:r>
          <a:r>
            <a:rPr kumimoji="1" lang="en-US" altLang="ja-JP" sz="1100">
              <a:solidFill>
                <a:srgbClr val="C00000"/>
              </a:solidFill>
              <a:effectLst/>
              <a:latin typeface="+mn-lt"/>
              <a:ea typeface="+mn-ea"/>
              <a:cs typeface="+mn-cs"/>
            </a:rPr>
            <a:t>】</a:t>
          </a:r>
          <a:r>
            <a:rPr kumimoji="1" lang="ja-JP" altLang="en-US" sz="1100">
              <a:solidFill>
                <a:srgbClr val="C00000"/>
              </a:solidFill>
              <a:effectLst/>
              <a:latin typeface="+mn-lt"/>
              <a:ea typeface="+mn-ea"/>
              <a:cs typeface="+mn-cs"/>
            </a:rPr>
            <a:t>を</a:t>
          </a:r>
          <a:r>
            <a:rPr kumimoji="1" lang="ja-JP" altLang="ja-JP" sz="1100">
              <a:solidFill>
                <a:srgbClr val="C00000"/>
              </a:solidFill>
              <a:effectLst/>
              <a:latin typeface="+mn-lt"/>
              <a:ea typeface="+mn-ea"/>
              <a:cs typeface="+mn-cs"/>
            </a:rPr>
            <a:t>参考に</a:t>
          </a:r>
          <a:r>
            <a:rPr kumimoji="1" lang="ja-JP" altLang="en-US" sz="1100">
              <a:solidFill>
                <a:srgbClr val="C00000"/>
              </a:solidFill>
              <a:effectLst/>
              <a:latin typeface="+mn-lt"/>
              <a:ea typeface="+mn-ea"/>
              <a:cs typeface="+mn-cs"/>
            </a:rPr>
            <a:t>し、番号（”</a:t>
          </a:r>
          <a:r>
            <a:rPr kumimoji="1" lang="en-US" altLang="ja-JP" sz="1100">
              <a:solidFill>
                <a:srgbClr val="C00000"/>
              </a:solidFill>
              <a:effectLst/>
              <a:latin typeface="+mn-lt"/>
              <a:ea typeface="+mn-ea"/>
              <a:cs typeface="+mn-cs"/>
            </a:rPr>
            <a:t>1</a:t>
          </a:r>
          <a:r>
            <a:rPr kumimoji="1" lang="ja-JP" altLang="en-US" sz="1100">
              <a:solidFill>
                <a:srgbClr val="C00000"/>
              </a:solidFill>
              <a:effectLst/>
              <a:latin typeface="+mn-lt"/>
              <a:ea typeface="+mn-ea"/>
              <a:cs typeface="+mn-cs"/>
            </a:rPr>
            <a:t>”～”</a:t>
          </a:r>
          <a:r>
            <a:rPr kumimoji="1" lang="en-US" altLang="ja-JP" sz="1100">
              <a:solidFill>
                <a:srgbClr val="C00000"/>
              </a:solidFill>
              <a:effectLst/>
              <a:latin typeface="+mn-lt"/>
              <a:ea typeface="+mn-ea"/>
              <a:cs typeface="+mn-cs"/>
            </a:rPr>
            <a:t>5</a:t>
          </a:r>
          <a:r>
            <a:rPr kumimoji="1" lang="ja-JP" altLang="en-US" sz="1100">
              <a:solidFill>
                <a:srgbClr val="C00000"/>
              </a:solidFill>
              <a:effectLst/>
              <a:latin typeface="+mn-lt"/>
              <a:ea typeface="+mn-ea"/>
              <a:cs typeface="+mn-cs"/>
            </a:rPr>
            <a:t>”）を入力</a:t>
          </a:r>
          <a:r>
            <a:rPr kumimoji="1" lang="ja-JP" altLang="ja-JP" sz="1100">
              <a:solidFill>
                <a:srgbClr val="C00000"/>
              </a:solidFill>
              <a:effectLst/>
              <a:latin typeface="+mn-lt"/>
              <a:ea typeface="+mn-ea"/>
              <a:cs typeface="+mn-cs"/>
            </a:rPr>
            <a:t>ください。</a:t>
          </a:r>
          <a:endParaRPr kumimoji="1" lang="ja-JP" altLang="en-US" sz="1100">
            <a:solidFill>
              <a:srgbClr val="C00000"/>
            </a:solidFill>
          </a:endParaRPr>
        </a:p>
      </xdr:txBody>
    </xdr:sp>
    <xdr:clientData/>
  </xdr:twoCellAnchor>
  <xdr:twoCellAnchor>
    <xdr:from>
      <xdr:col>9</xdr:col>
      <xdr:colOff>99333</xdr:colOff>
      <xdr:row>54</xdr:row>
      <xdr:rowOff>105911</xdr:rowOff>
    </xdr:from>
    <xdr:to>
      <xdr:col>12</xdr:col>
      <xdr:colOff>1193719</xdr:colOff>
      <xdr:row>60</xdr:row>
      <xdr:rowOff>151533</xdr:rowOff>
    </xdr:to>
    <xdr:sp macro="" textlink="">
      <xdr:nvSpPr>
        <xdr:cNvPr id="5" name="角丸四角形吹き出し 4"/>
        <xdr:cNvSpPr/>
      </xdr:nvSpPr>
      <xdr:spPr>
        <a:xfrm>
          <a:off x="17606283" y="13288511"/>
          <a:ext cx="3142261" cy="1531522"/>
        </a:xfrm>
        <a:prstGeom prst="wedgeRoundRectCallout">
          <a:avLst>
            <a:gd name="adj1" fmla="val -90020"/>
            <a:gd name="adj2" fmla="val -257127"/>
            <a:gd name="adj3" fmla="val 16667"/>
          </a:avLst>
        </a:prstGeom>
        <a:solidFill>
          <a:schemeClr val="accent6">
            <a:lumMod val="20000"/>
            <a:lumOff val="80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C00000"/>
              </a:solidFill>
            </a:rPr>
            <a:t>左</a:t>
          </a:r>
          <a:r>
            <a:rPr kumimoji="1" lang="en-US" altLang="ja-JP" sz="1100">
              <a:solidFill>
                <a:srgbClr val="C00000"/>
              </a:solidFill>
            </a:rPr>
            <a:t>【B</a:t>
          </a:r>
          <a:r>
            <a:rPr kumimoji="1" lang="ja-JP" altLang="en-US" sz="1100">
              <a:solidFill>
                <a:srgbClr val="C00000"/>
              </a:solidFill>
            </a:rPr>
            <a:t>表</a:t>
          </a:r>
          <a:r>
            <a:rPr kumimoji="1" lang="en-US" altLang="ja-JP" sz="1100">
              <a:solidFill>
                <a:srgbClr val="C00000"/>
              </a:solidFill>
            </a:rPr>
            <a:t>】</a:t>
          </a:r>
          <a:r>
            <a:rPr kumimoji="1" lang="ja-JP" altLang="en-US" sz="1100">
              <a:solidFill>
                <a:srgbClr val="C00000"/>
              </a:solidFill>
            </a:rPr>
            <a:t>の数値を参考にしてください。　</a:t>
          </a:r>
          <a:endParaRPr kumimoji="1" lang="en-US" altLang="ja-JP" sz="1100">
            <a:solidFill>
              <a:srgbClr val="C00000"/>
            </a:solidFill>
          </a:endParaRPr>
        </a:p>
        <a:p>
          <a:pPr algn="l"/>
          <a:r>
            <a:rPr kumimoji="1" lang="ja-JP" altLang="ja-JP" sz="1100">
              <a:solidFill>
                <a:srgbClr val="C00000"/>
              </a:solidFill>
              <a:effectLst/>
              <a:latin typeface="+mn-lt"/>
              <a:ea typeface="+mn-ea"/>
              <a:cs typeface="+mn-cs"/>
            </a:rPr>
            <a:t>・</a:t>
          </a:r>
          <a:r>
            <a:rPr kumimoji="1" lang="ja-JP" altLang="en-US" sz="1100">
              <a:solidFill>
                <a:srgbClr val="C00000"/>
              </a:solidFill>
              <a:effectLst/>
              <a:latin typeface="+mn-lt"/>
              <a:ea typeface="+mn-ea"/>
              <a:cs typeface="+mn-cs"/>
            </a:rPr>
            <a:t>”</a:t>
          </a:r>
          <a:r>
            <a:rPr kumimoji="1" lang="ja-JP" altLang="ja-JP" sz="1100">
              <a:solidFill>
                <a:srgbClr val="C00000"/>
              </a:solidFill>
              <a:effectLst/>
              <a:latin typeface="+mn-lt"/>
              <a:ea typeface="+mn-ea"/>
              <a:cs typeface="+mn-cs"/>
            </a:rPr>
            <a:t>スギ</a:t>
          </a:r>
          <a:r>
            <a:rPr kumimoji="1" lang="ja-JP" altLang="en-US" sz="1100">
              <a:solidFill>
                <a:srgbClr val="C00000"/>
              </a:solidFill>
              <a:effectLst/>
              <a:latin typeface="+mn-lt"/>
              <a:ea typeface="+mn-ea"/>
              <a:cs typeface="+mn-cs"/>
            </a:rPr>
            <a:t>が</a:t>
          </a:r>
          <a:r>
            <a:rPr kumimoji="1" lang="ja-JP" altLang="ja-JP" sz="1100">
              <a:solidFill>
                <a:srgbClr val="C00000"/>
              </a:solidFill>
              <a:effectLst/>
              <a:latin typeface="+mn-lt"/>
              <a:ea typeface="+mn-ea"/>
              <a:cs typeface="+mn-cs"/>
            </a:rPr>
            <a:t>含まれていない</a:t>
          </a:r>
          <a:r>
            <a:rPr kumimoji="1" lang="ja-JP" altLang="en-US" sz="1100">
              <a:solidFill>
                <a:srgbClr val="C00000"/>
              </a:solidFill>
              <a:effectLst/>
              <a:latin typeface="+mn-lt"/>
              <a:ea typeface="+mn-ea"/>
              <a:cs typeface="+mn-cs"/>
            </a:rPr>
            <a:t>” ならば</a:t>
          </a:r>
          <a:r>
            <a:rPr kumimoji="1" lang="ja-JP" altLang="ja-JP" sz="1100">
              <a:solidFill>
                <a:srgbClr val="C00000"/>
              </a:solidFill>
              <a:effectLst/>
              <a:latin typeface="+mn-lt"/>
              <a:ea typeface="+mn-ea"/>
              <a:cs typeface="+mn-cs"/>
            </a:rPr>
            <a:t>　</a:t>
          </a:r>
          <a:r>
            <a:rPr kumimoji="1" lang="en-US" altLang="ja-JP" sz="1100">
              <a:solidFill>
                <a:srgbClr val="C00000"/>
              </a:solidFill>
              <a:effectLst/>
              <a:latin typeface="+mn-lt"/>
              <a:ea typeface="+mn-ea"/>
              <a:cs typeface="+mn-cs"/>
            </a:rPr>
            <a:t>"0"</a:t>
          </a:r>
          <a:r>
            <a:rPr kumimoji="1" lang="ja-JP" altLang="en-US" sz="1100">
              <a:solidFill>
                <a:srgbClr val="C00000"/>
              </a:solidFill>
            </a:rPr>
            <a:t>　</a:t>
          </a:r>
          <a:endParaRPr kumimoji="1" lang="en-US" altLang="ja-JP" sz="1100">
            <a:solidFill>
              <a:srgbClr val="C00000"/>
            </a:solidFill>
          </a:endParaRPr>
        </a:p>
        <a:p>
          <a:pPr algn="l"/>
          <a:r>
            <a:rPr kumimoji="1" lang="ja-JP" altLang="en-US" sz="1100">
              <a:solidFill>
                <a:srgbClr val="C00000"/>
              </a:solidFill>
            </a:rPr>
            <a:t>・”スギ</a:t>
          </a:r>
          <a:r>
            <a:rPr kumimoji="1" lang="en-US" altLang="ja-JP" sz="1100">
              <a:solidFill>
                <a:srgbClr val="C00000"/>
              </a:solidFill>
            </a:rPr>
            <a:t>100</a:t>
          </a:r>
          <a:r>
            <a:rPr kumimoji="1" lang="ja-JP" altLang="en-US" sz="1100">
              <a:solidFill>
                <a:srgbClr val="C00000"/>
              </a:solidFill>
            </a:rPr>
            <a:t>％” ならば　</a:t>
          </a:r>
          <a:r>
            <a:rPr kumimoji="1" lang="en-US" altLang="ja-JP" sz="1100">
              <a:solidFill>
                <a:srgbClr val="C00000"/>
              </a:solidFill>
            </a:rPr>
            <a:t>"1"</a:t>
          </a:r>
        </a:p>
        <a:p>
          <a:pPr algn="l"/>
          <a:r>
            <a:rPr kumimoji="1" lang="ja-JP" altLang="en-US" sz="1100">
              <a:solidFill>
                <a:srgbClr val="C00000"/>
              </a:solidFill>
            </a:rPr>
            <a:t>・</a:t>
          </a:r>
          <a:r>
            <a:rPr kumimoji="1" lang="ja-JP" altLang="ja-JP" sz="1100">
              <a:solidFill>
                <a:schemeClr val="lt1"/>
              </a:solidFill>
              <a:effectLst/>
              <a:latin typeface="+mn-lt"/>
              <a:ea typeface="+mn-ea"/>
              <a:cs typeface="+mn-cs"/>
            </a:rPr>
            <a:t>”</a:t>
          </a:r>
          <a:r>
            <a:rPr kumimoji="1" lang="ja-JP" altLang="en-US" sz="1100">
              <a:solidFill>
                <a:srgbClr val="C00000"/>
              </a:solidFill>
            </a:rPr>
            <a:t>スギ混合割合が分かる” ならば　その数値</a:t>
          </a:r>
          <a:endParaRPr kumimoji="1" lang="en-US" altLang="ja-JP" sz="1100">
            <a:solidFill>
              <a:srgbClr val="C00000"/>
            </a:solidFill>
          </a:endParaRPr>
        </a:p>
        <a:p>
          <a:pPr algn="l"/>
          <a:r>
            <a:rPr kumimoji="1" lang="ja-JP" altLang="en-US" sz="1100">
              <a:solidFill>
                <a:srgbClr val="C00000"/>
              </a:solidFill>
            </a:rPr>
            <a:t>　　</a:t>
          </a:r>
        </a:p>
      </xdr:txBody>
    </xdr:sp>
    <xdr:clientData/>
  </xdr:twoCellAnchor>
  <xdr:twoCellAnchor>
    <xdr:from>
      <xdr:col>11</xdr:col>
      <xdr:colOff>162123</xdr:colOff>
      <xdr:row>46</xdr:row>
      <xdr:rowOff>157317</xdr:rowOff>
    </xdr:from>
    <xdr:to>
      <xdr:col>13</xdr:col>
      <xdr:colOff>1056193</xdr:colOff>
      <xdr:row>48</xdr:row>
      <xdr:rowOff>137307</xdr:rowOff>
    </xdr:to>
    <xdr:sp macro="" textlink="">
      <xdr:nvSpPr>
        <xdr:cNvPr id="6" name="角丸四角形吹き出し 5"/>
        <xdr:cNvSpPr/>
      </xdr:nvSpPr>
      <xdr:spPr>
        <a:xfrm>
          <a:off x="18993048" y="11358717"/>
          <a:ext cx="2884795" cy="475290"/>
        </a:xfrm>
        <a:prstGeom prst="wedgeRoundRectCallout">
          <a:avLst>
            <a:gd name="adj1" fmla="val -46985"/>
            <a:gd name="adj2" fmla="val -215716"/>
            <a:gd name="adj3" fmla="val 16667"/>
          </a:avLst>
        </a:prstGeom>
        <a:solidFill>
          <a:schemeClr val="accent6">
            <a:lumMod val="20000"/>
            <a:lumOff val="80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C00000"/>
              </a:solidFill>
            </a:rPr>
            <a:t>納品書の内容を入力してください。</a:t>
          </a:r>
        </a:p>
      </xdr:txBody>
    </xdr:sp>
    <xdr:clientData/>
  </xdr:twoCellAnchor>
  <xdr:twoCellAnchor>
    <xdr:from>
      <xdr:col>8</xdr:col>
      <xdr:colOff>67238</xdr:colOff>
      <xdr:row>41</xdr:row>
      <xdr:rowOff>89644</xdr:rowOff>
    </xdr:from>
    <xdr:to>
      <xdr:col>12</xdr:col>
      <xdr:colOff>1232650</xdr:colOff>
      <xdr:row>43</xdr:row>
      <xdr:rowOff>168086</xdr:rowOff>
    </xdr:to>
    <xdr:sp macro="" textlink="">
      <xdr:nvSpPr>
        <xdr:cNvPr id="7" name="左中かっこ 6"/>
        <xdr:cNvSpPr/>
      </xdr:nvSpPr>
      <xdr:spPr>
        <a:xfrm rot="16200000">
          <a:off x="18532011" y="8371071"/>
          <a:ext cx="573742" cy="3937187"/>
        </a:xfrm>
        <a:prstGeom prst="leftBrace">
          <a:avLst>
            <a:gd name="adj1" fmla="val 8333"/>
            <a:gd name="adj2" fmla="val 50829"/>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181427</xdr:colOff>
      <xdr:row>30</xdr:row>
      <xdr:rowOff>40985</xdr:rowOff>
    </xdr:from>
    <xdr:to>
      <xdr:col>0</xdr:col>
      <xdr:colOff>4958772</xdr:colOff>
      <xdr:row>38</xdr:row>
      <xdr:rowOff>222250</xdr:rowOff>
    </xdr:to>
    <xdr:sp macro="" textlink="">
      <xdr:nvSpPr>
        <xdr:cNvPr id="8" name="対角する 2 つの角を切り取った四角形 7"/>
        <xdr:cNvSpPr/>
      </xdr:nvSpPr>
      <xdr:spPr>
        <a:xfrm>
          <a:off x="181427" y="7375235"/>
          <a:ext cx="4777345" cy="2213265"/>
        </a:xfrm>
        <a:prstGeom prst="snip2DiagRect">
          <a:avLst/>
        </a:prstGeom>
        <a:solidFill>
          <a:schemeClr val="accent4">
            <a:lumMod val="60000"/>
            <a:lumOff val="4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0" cap="none" spc="0">
              <a:ln w="0"/>
              <a:solidFill>
                <a:srgbClr val="C00000"/>
              </a:solidFill>
              <a:effectLst>
                <a:outerShdw blurRad="38100" dist="19050" dir="2700000" algn="tl" rotWithShape="0">
                  <a:schemeClr val="dk1">
                    <a:alpha val="40000"/>
                  </a:schemeClr>
                </a:outerShdw>
              </a:effectLst>
            </a:rPr>
            <a:t>公募要領第</a:t>
          </a:r>
          <a:r>
            <a:rPr kumimoji="1" lang="en-US" altLang="ja-JP" sz="1600" b="0" cap="none" spc="0">
              <a:ln w="0"/>
              <a:solidFill>
                <a:srgbClr val="C00000"/>
              </a:solidFill>
              <a:effectLst>
                <a:outerShdw blurRad="38100" dist="19050" dir="2700000" algn="tl" rotWithShape="0">
                  <a:schemeClr val="dk1">
                    <a:alpha val="40000"/>
                  </a:schemeClr>
                </a:outerShdw>
              </a:effectLst>
            </a:rPr>
            <a:t>5</a:t>
          </a:r>
          <a:r>
            <a:rPr kumimoji="1" lang="ja-JP" altLang="en-US" sz="1600" b="0" cap="none" spc="0">
              <a:ln w="0"/>
              <a:solidFill>
                <a:srgbClr val="C00000"/>
              </a:solidFill>
              <a:effectLst>
                <a:outerShdw blurRad="38100" dist="19050" dir="2700000" algn="tl" rotWithShape="0">
                  <a:schemeClr val="dk1">
                    <a:alpha val="40000"/>
                  </a:schemeClr>
                </a:outerShdw>
              </a:effectLst>
            </a:rPr>
            <a:t>の（</a:t>
          </a:r>
          <a:r>
            <a:rPr kumimoji="1" lang="en-US" altLang="ja-JP" sz="1600" b="0" cap="none" spc="0">
              <a:ln w="0"/>
              <a:solidFill>
                <a:srgbClr val="C00000"/>
              </a:solidFill>
              <a:effectLst>
                <a:outerShdw blurRad="38100" dist="19050" dir="2700000" algn="tl" rotWithShape="0">
                  <a:schemeClr val="dk1">
                    <a:alpha val="40000"/>
                  </a:schemeClr>
                </a:outerShdw>
              </a:effectLst>
            </a:rPr>
            <a:t>2</a:t>
          </a:r>
          <a:r>
            <a:rPr kumimoji="1" lang="ja-JP" altLang="en-US" sz="1600" b="0" cap="none" spc="0">
              <a:ln w="0"/>
              <a:solidFill>
                <a:srgbClr val="C00000"/>
              </a:solidFill>
              <a:effectLst>
                <a:outerShdw blurRad="38100" dist="19050" dir="2700000" algn="tl" rotWithShape="0">
                  <a:schemeClr val="dk1">
                    <a:alpha val="40000"/>
                  </a:schemeClr>
                </a:outerShdw>
              </a:effectLst>
            </a:rPr>
            <a:t>）の①の「第８の登録を申請した日から遡って１年以内に新築した木造戸建住宅の標準的な例」について作成願います。</a:t>
          </a:r>
          <a:endParaRPr kumimoji="1" lang="en-US" altLang="ja-JP" sz="1600" b="0" cap="none" spc="0">
            <a:ln w="0"/>
            <a:solidFill>
              <a:srgbClr val="C00000"/>
            </a:solidFill>
            <a:effectLst>
              <a:outerShdw blurRad="38100" dist="19050" dir="2700000" algn="tl" rotWithShape="0">
                <a:schemeClr val="dk1">
                  <a:alpha val="40000"/>
                </a:schemeClr>
              </a:outerShdw>
            </a:effectLst>
          </a:endParaRPr>
        </a:p>
      </xdr:txBody>
    </xdr:sp>
    <xdr:clientData/>
  </xdr:twoCellAnchor>
  <xdr:twoCellAnchor>
    <xdr:from>
      <xdr:col>21</xdr:col>
      <xdr:colOff>500529</xdr:colOff>
      <xdr:row>5</xdr:row>
      <xdr:rowOff>122332</xdr:rowOff>
    </xdr:from>
    <xdr:to>
      <xdr:col>27</xdr:col>
      <xdr:colOff>158750</xdr:colOff>
      <xdr:row>10</xdr:row>
      <xdr:rowOff>77508</xdr:rowOff>
    </xdr:to>
    <xdr:sp macro="" textlink="">
      <xdr:nvSpPr>
        <xdr:cNvPr id="9" name="対角する 2 つの角を切り取った四角形 8"/>
        <xdr:cNvSpPr/>
      </xdr:nvSpPr>
      <xdr:spPr>
        <a:xfrm>
          <a:off x="28773904" y="1725707"/>
          <a:ext cx="4833471" cy="1066426"/>
        </a:xfrm>
        <a:prstGeom prst="snip2DiagRect">
          <a:avLst/>
        </a:prstGeom>
        <a:solidFill>
          <a:srgbClr val="CCCC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rPr>
            <a:t>木拾い表　入力上の注意</a:t>
          </a:r>
          <a:endParaRPr kumimoji="1" lang="en-US" altLang="ja-JP" sz="1100" b="0" cap="none" spc="0">
            <a:ln w="0"/>
            <a:solidFill>
              <a:schemeClr val="tx1"/>
            </a:solidFill>
            <a:effectLst/>
          </a:endParaRPr>
        </a:p>
        <a:p>
          <a:pPr algn="l"/>
          <a:r>
            <a:rPr kumimoji="1" lang="ja-JP" altLang="en-US" sz="1100" b="0" cap="none" spc="0">
              <a:ln w="0"/>
              <a:solidFill>
                <a:schemeClr val="tx1"/>
              </a:solidFill>
              <a:effectLst/>
            </a:rPr>
            <a:t>・</a:t>
          </a:r>
          <a:r>
            <a:rPr kumimoji="1" lang="ja-JP" altLang="en-US" sz="1100" b="1" cap="none" spc="0">
              <a:ln w="0"/>
              <a:solidFill>
                <a:schemeClr val="tx1"/>
              </a:solidFill>
              <a:effectLst/>
            </a:rPr>
            <a:t>納品書（</a:t>
          </a:r>
          <a:r>
            <a:rPr kumimoji="1" lang="en-US" altLang="ja-JP" sz="1100" b="1" cap="none" spc="0">
              <a:ln w="0"/>
              <a:solidFill>
                <a:schemeClr val="tx1"/>
              </a:solidFill>
              <a:effectLst/>
            </a:rPr>
            <a:t>1</a:t>
          </a:r>
          <a:r>
            <a:rPr kumimoji="1" lang="ja-JP" altLang="en-US" sz="1100" b="1" cap="none" spc="0">
              <a:ln w="0"/>
              <a:solidFill>
                <a:schemeClr val="tx1"/>
              </a:solidFill>
              <a:effectLst/>
            </a:rPr>
            <a:t>年以内に建築した木造住宅分）</a:t>
          </a:r>
          <a:r>
            <a:rPr kumimoji="1" lang="ja-JP" altLang="en-US" sz="1100" b="0" cap="none" spc="0">
              <a:ln w="0"/>
              <a:solidFill>
                <a:schemeClr val="tx1"/>
              </a:solidFill>
              <a:effectLst/>
            </a:rPr>
            <a:t>の内容でご入力ください。</a:t>
          </a:r>
          <a:endParaRPr kumimoji="1" lang="en-US" altLang="ja-JP" sz="1100" b="0" cap="none" spc="0">
            <a:ln w="0"/>
            <a:solidFill>
              <a:schemeClr val="tx1"/>
            </a:solidFill>
            <a:effectLst/>
          </a:endParaRPr>
        </a:p>
        <a:p>
          <a:pPr algn="l"/>
          <a:endParaRPr kumimoji="1" lang="ja-JP" altLang="en-US" sz="1100" b="0" cap="none" spc="0">
            <a:ln w="0"/>
            <a:solidFill>
              <a:schemeClr val="tx1"/>
            </a:solidFill>
            <a:effectLst/>
          </a:endParaRPr>
        </a:p>
      </xdr:txBody>
    </xdr:sp>
    <xdr:clientData/>
  </xdr:twoCellAnchor>
  <xdr:twoCellAnchor>
    <xdr:from>
      <xdr:col>11</xdr:col>
      <xdr:colOff>554182</xdr:colOff>
      <xdr:row>8</xdr:row>
      <xdr:rowOff>17319</xdr:rowOff>
    </xdr:from>
    <xdr:to>
      <xdr:col>13</xdr:col>
      <xdr:colOff>1091047</xdr:colOff>
      <xdr:row>9</xdr:row>
      <xdr:rowOff>173183</xdr:rowOff>
    </xdr:to>
    <xdr:sp macro="" textlink="">
      <xdr:nvSpPr>
        <xdr:cNvPr id="10" name="角丸四角形吹き出し 9"/>
        <xdr:cNvSpPr/>
      </xdr:nvSpPr>
      <xdr:spPr>
        <a:xfrm>
          <a:off x="19385107" y="2265219"/>
          <a:ext cx="2527590" cy="374939"/>
        </a:xfrm>
        <a:prstGeom prst="wedgeRoundRectCallout">
          <a:avLst>
            <a:gd name="adj1" fmla="val -46556"/>
            <a:gd name="adj2" fmla="val 227775"/>
            <a:gd name="adj3" fmla="val 16667"/>
          </a:avLst>
        </a:prstGeom>
        <a:solidFill>
          <a:schemeClr val="accent6">
            <a:lumMod val="20000"/>
            <a:lumOff val="80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C00000"/>
              </a:solidFill>
            </a:rPr>
            <a:t>入力してください。</a:t>
          </a:r>
        </a:p>
      </xdr:txBody>
    </xdr:sp>
    <xdr:clientData/>
  </xdr:twoCellAnchor>
  <xdr:twoCellAnchor>
    <xdr:from>
      <xdr:col>4</xdr:col>
      <xdr:colOff>51956</xdr:colOff>
      <xdr:row>41</xdr:row>
      <xdr:rowOff>51955</xdr:rowOff>
    </xdr:from>
    <xdr:to>
      <xdr:col>4</xdr:col>
      <xdr:colOff>935182</xdr:colOff>
      <xdr:row>43</xdr:row>
      <xdr:rowOff>113078</xdr:rowOff>
    </xdr:to>
    <xdr:sp macro="" textlink="">
      <xdr:nvSpPr>
        <xdr:cNvPr id="11" name="左中かっこ 10"/>
        <xdr:cNvSpPr/>
      </xdr:nvSpPr>
      <xdr:spPr>
        <a:xfrm rot="16200000">
          <a:off x="12197807" y="9851704"/>
          <a:ext cx="556423" cy="883226"/>
        </a:xfrm>
        <a:prstGeom prst="leftBrace">
          <a:avLst>
            <a:gd name="adj1" fmla="val 8333"/>
            <a:gd name="adj2" fmla="val 50829"/>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103912</xdr:colOff>
      <xdr:row>41</xdr:row>
      <xdr:rowOff>34636</xdr:rowOff>
    </xdr:from>
    <xdr:to>
      <xdr:col>6</xdr:col>
      <xdr:colOff>1731821</xdr:colOff>
      <xdr:row>43</xdr:row>
      <xdr:rowOff>190499</xdr:rowOff>
    </xdr:to>
    <xdr:sp macro="" textlink="">
      <xdr:nvSpPr>
        <xdr:cNvPr id="12" name="左中かっこ 11"/>
        <xdr:cNvSpPr/>
      </xdr:nvSpPr>
      <xdr:spPr>
        <a:xfrm rot="16200000">
          <a:off x="14574985" y="9509413"/>
          <a:ext cx="651163" cy="1627909"/>
        </a:xfrm>
        <a:prstGeom prst="leftBrace">
          <a:avLst>
            <a:gd name="adj1" fmla="val 8333"/>
            <a:gd name="adj2" fmla="val 50829"/>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170294</xdr:colOff>
      <xdr:row>0</xdr:row>
      <xdr:rowOff>54842</xdr:rowOff>
    </xdr:from>
    <xdr:to>
      <xdr:col>0</xdr:col>
      <xdr:colOff>9397999</xdr:colOff>
      <xdr:row>13</xdr:row>
      <xdr:rowOff>95250</xdr:rowOff>
    </xdr:to>
    <xdr:sp macro="" textlink="">
      <xdr:nvSpPr>
        <xdr:cNvPr id="13" name="対角する 2 つの角を切り取った四角形 12"/>
        <xdr:cNvSpPr/>
      </xdr:nvSpPr>
      <xdr:spPr>
        <a:xfrm>
          <a:off x="170294" y="54842"/>
          <a:ext cx="9227705" cy="3421783"/>
        </a:xfrm>
        <a:prstGeom prst="snip2DiagRect">
          <a:avLst/>
        </a:prstGeom>
        <a:solidFill>
          <a:schemeClr val="accent1">
            <a:lumMod val="20000"/>
            <a:lumOff val="8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cap="none" spc="0">
              <a:ln w="0"/>
              <a:solidFill>
                <a:sysClr val="windowText" lastClr="000000"/>
              </a:solidFill>
              <a:effectLst/>
              <a:latin typeface="+mn-ea"/>
              <a:ea typeface="+mn-ea"/>
            </a:rPr>
            <a:t>【</a:t>
          </a:r>
          <a:r>
            <a:rPr kumimoji="1" lang="ja-JP" altLang="en-US" sz="1000" b="1" cap="none" spc="0">
              <a:ln w="0"/>
              <a:solidFill>
                <a:sysClr val="windowText" lastClr="000000"/>
              </a:solidFill>
              <a:effectLst/>
              <a:latin typeface="+mn-ea"/>
              <a:ea typeface="+mn-ea"/>
            </a:rPr>
            <a:t> </a:t>
          </a:r>
          <a:r>
            <a:rPr kumimoji="1" lang="en-US" altLang="ja-JP" sz="1000" b="1" cap="none" spc="0">
              <a:ln w="0"/>
              <a:solidFill>
                <a:sysClr val="windowText" lastClr="000000"/>
              </a:solidFill>
              <a:effectLst/>
              <a:latin typeface="+mn-ea"/>
              <a:ea typeface="+mn-ea"/>
            </a:rPr>
            <a:t>A</a:t>
          </a:r>
          <a:r>
            <a:rPr kumimoji="1" lang="ja-JP" altLang="en-US" sz="1000" b="1" cap="none" spc="0">
              <a:ln w="0"/>
              <a:solidFill>
                <a:sysClr val="windowText" lastClr="000000"/>
              </a:solidFill>
              <a:effectLst/>
              <a:latin typeface="+mn-ea"/>
              <a:ea typeface="+mn-ea"/>
            </a:rPr>
            <a:t>表 </a:t>
          </a:r>
          <a:r>
            <a:rPr kumimoji="1" lang="en-US" altLang="ja-JP" sz="1000" b="1" cap="none" spc="0">
              <a:ln w="0"/>
              <a:solidFill>
                <a:sysClr val="windowText" lastClr="000000"/>
              </a:solidFill>
              <a:effectLst/>
              <a:latin typeface="+mn-ea"/>
              <a:ea typeface="+mn-ea"/>
            </a:rPr>
            <a:t>】</a:t>
          </a:r>
          <a:r>
            <a:rPr kumimoji="1" lang="ja-JP" altLang="ja-JP" sz="1100" b="1">
              <a:solidFill>
                <a:srgbClr val="FF0000"/>
              </a:solidFill>
              <a:effectLst/>
              <a:latin typeface="+mn-lt"/>
              <a:ea typeface="+mn-ea"/>
              <a:cs typeface="+mn-cs"/>
            </a:rPr>
            <a:t>木材部位分類</a:t>
          </a:r>
          <a:r>
            <a:rPr kumimoji="1" lang="ja-JP" altLang="ja-JP" sz="1100" b="0">
              <a:solidFill>
                <a:sysClr val="windowText" lastClr="000000"/>
              </a:solidFill>
              <a:effectLst/>
              <a:latin typeface="+mn-lt"/>
              <a:ea typeface="+mn-ea"/>
              <a:cs typeface="+mn-cs"/>
            </a:rPr>
            <a:t>（</a:t>
          </a:r>
          <a:r>
            <a:rPr kumimoji="1" lang="ja-JP" altLang="ja-JP" sz="1100" b="0">
              <a:solidFill>
                <a:srgbClr val="FF0000"/>
              </a:solidFill>
              <a:effectLst/>
              <a:latin typeface="+mn-lt"/>
              <a:ea typeface="+mn-ea"/>
              <a:cs typeface="+mn-cs"/>
            </a:rPr>
            <a:t>いずれかの番号</a:t>
          </a:r>
          <a:r>
            <a:rPr kumimoji="1" lang="ja-JP" altLang="ja-JP" sz="1100" b="0">
              <a:solidFill>
                <a:sysClr val="windowText" lastClr="000000"/>
              </a:solidFill>
              <a:effectLst/>
              <a:latin typeface="+mn-lt"/>
              <a:ea typeface="+mn-ea"/>
              <a:cs typeface="+mn-cs"/>
            </a:rPr>
            <a:t>を入力）</a:t>
          </a:r>
          <a:endParaRPr kumimoji="1" lang="en-US" altLang="ja-JP" sz="1000" b="1" cap="none" spc="0">
            <a:ln w="0"/>
            <a:solidFill>
              <a:sysClr val="windowText" lastClr="000000"/>
            </a:solidFill>
            <a:effectLst/>
            <a:latin typeface="+mn-ea"/>
            <a:ea typeface="+mn-ea"/>
          </a:endParaRPr>
        </a:p>
        <a:p>
          <a:pPr algn="l"/>
          <a:r>
            <a:rPr kumimoji="1" lang="ja-JP" altLang="en-US" sz="1000" b="0" cap="none" spc="0">
              <a:ln w="0"/>
              <a:solidFill>
                <a:sysClr val="windowText" lastClr="000000"/>
              </a:solidFill>
              <a:effectLst/>
              <a:latin typeface="+mn-ea"/>
              <a:ea typeface="+mn-ea"/>
            </a:rPr>
            <a:t>●利用事業で スギ を材積算入するもの</a:t>
          </a:r>
          <a:endParaRPr kumimoji="1" lang="en-US" altLang="ja-JP" sz="1000" b="0" cap="none" spc="0">
            <a:ln w="0"/>
            <a:solidFill>
              <a:sysClr val="windowText" lastClr="000000"/>
            </a:solidFill>
            <a:effectLst/>
            <a:latin typeface="+mn-ea"/>
            <a:ea typeface="+mn-ea"/>
          </a:endParaRPr>
        </a:p>
        <a:p>
          <a:pPr algn="l"/>
          <a:r>
            <a:rPr kumimoji="1" lang="ja-JP" altLang="en-US" sz="1000" b="0" cap="none" spc="0">
              <a:ln w="0"/>
              <a:solidFill>
                <a:sysClr val="windowText" lastClr="000000"/>
              </a:solidFill>
              <a:effectLst/>
              <a:latin typeface="+mn-ea"/>
              <a:ea typeface="+mn-ea"/>
            </a:rPr>
            <a:t> </a:t>
          </a:r>
          <a:endParaRPr kumimoji="1" lang="en-US" altLang="ja-JP" sz="1000" b="0" cap="none" spc="0">
            <a:ln w="0"/>
            <a:solidFill>
              <a:sysClr val="windowText" lastClr="000000"/>
            </a:solidFill>
            <a:effectLst/>
            <a:latin typeface="+mn-ea"/>
            <a:ea typeface="+mn-ea"/>
          </a:endParaRPr>
        </a:p>
        <a:p>
          <a:pPr algn="l"/>
          <a:endParaRPr kumimoji="1" lang="en-US" altLang="ja-JP" sz="1000" b="0" cap="none" spc="0">
            <a:ln w="0"/>
            <a:solidFill>
              <a:sysClr val="windowText" lastClr="000000"/>
            </a:solidFill>
            <a:effectLst/>
            <a:latin typeface="+mn-ea"/>
            <a:ea typeface="+mn-ea"/>
          </a:endParaRPr>
        </a:p>
        <a:p>
          <a:pPr algn="l"/>
          <a:endParaRPr kumimoji="1" lang="en-US" altLang="ja-JP" sz="1000" b="0" cap="none" spc="0">
            <a:ln w="0"/>
            <a:solidFill>
              <a:sysClr val="windowText" lastClr="000000"/>
            </a:solidFill>
            <a:effectLst/>
            <a:latin typeface="+mn-ea"/>
            <a:ea typeface="+mn-ea"/>
          </a:endParaRPr>
        </a:p>
        <a:p>
          <a:pPr algn="l"/>
          <a:endParaRPr kumimoji="1" lang="en-US" altLang="ja-JP" sz="1000" b="0" cap="none" spc="0">
            <a:ln w="0"/>
            <a:solidFill>
              <a:sysClr val="windowText" lastClr="000000"/>
            </a:solidFill>
            <a:effectLst/>
            <a:latin typeface="+mn-ea"/>
            <a:ea typeface="+mn-ea"/>
          </a:endParaRPr>
        </a:p>
        <a:p>
          <a:pPr algn="l"/>
          <a:endParaRPr kumimoji="1" lang="en-US" altLang="ja-JP" sz="1000" b="0" cap="none" spc="0">
            <a:ln w="0"/>
            <a:solidFill>
              <a:sysClr val="windowText" lastClr="000000"/>
            </a:solidFill>
            <a:effectLst/>
            <a:latin typeface="+mn-ea"/>
            <a:ea typeface="+mn-ea"/>
          </a:endParaRPr>
        </a:p>
        <a:p>
          <a:pPr algn="l"/>
          <a:endParaRPr kumimoji="1" lang="en-US" altLang="ja-JP" sz="1000" b="0" cap="none" spc="0">
            <a:ln w="0"/>
            <a:solidFill>
              <a:sysClr val="windowText" lastClr="000000"/>
            </a:solidFill>
            <a:effectLst/>
            <a:latin typeface="+mn-ea"/>
            <a:ea typeface="+mn-ea"/>
          </a:endParaRPr>
        </a:p>
        <a:p>
          <a:pPr algn="l"/>
          <a:endParaRPr kumimoji="1" lang="en-US" altLang="ja-JP" sz="1000" b="0" cap="none" spc="0">
            <a:ln w="0"/>
            <a:solidFill>
              <a:sysClr val="windowText" lastClr="000000"/>
            </a:solidFill>
            <a:effectLst/>
            <a:latin typeface="+mn-ea"/>
            <a:ea typeface="+mn-ea"/>
          </a:endParaRPr>
        </a:p>
        <a:p>
          <a:pPr algn="l"/>
          <a:endParaRPr kumimoji="1" lang="en-US" altLang="ja-JP" sz="1000" b="0" cap="none" spc="0">
            <a:ln w="0"/>
            <a:solidFill>
              <a:sysClr val="windowText" lastClr="000000"/>
            </a:solidFill>
            <a:effectLst/>
            <a:latin typeface="+mn-ea"/>
            <a:ea typeface="+mn-ea"/>
          </a:endParaRPr>
        </a:p>
        <a:p>
          <a:pPr algn="l"/>
          <a:r>
            <a:rPr kumimoji="1" lang="ja-JP" altLang="en-US" sz="1000" b="0" cap="none" spc="0">
              <a:ln w="0"/>
              <a:solidFill>
                <a:sysClr val="windowText" lastClr="000000"/>
              </a:solidFill>
              <a:effectLst/>
              <a:latin typeface="+mn-ea"/>
              <a:ea typeface="+mn-ea"/>
            </a:rPr>
            <a:t>●利用事業で材積算入しないもの</a:t>
          </a:r>
          <a:endParaRPr kumimoji="1" lang="en-US" altLang="ja-JP" sz="1000" b="0" cap="none" spc="0">
            <a:ln w="0"/>
            <a:solidFill>
              <a:sysClr val="windowText" lastClr="000000"/>
            </a:solidFill>
            <a:effectLst/>
            <a:latin typeface="+mn-ea"/>
            <a:ea typeface="+mn-ea"/>
          </a:endParaRPr>
        </a:p>
        <a:p>
          <a:pPr algn="l"/>
          <a:r>
            <a:rPr kumimoji="1" lang="ja-JP" altLang="en-US" sz="1000" b="0" cap="none" spc="0">
              <a:ln w="0"/>
              <a:solidFill>
                <a:sysClr val="windowText" lastClr="000000"/>
              </a:solidFill>
              <a:effectLst/>
              <a:latin typeface="+mn-ea"/>
              <a:ea typeface="+mn-ea"/>
            </a:rPr>
            <a:t>　   </a:t>
          </a:r>
          <a:r>
            <a:rPr kumimoji="1" lang="en-US" altLang="ja-JP" sz="1000" b="0" cap="none" spc="0">
              <a:ln w="0"/>
              <a:solidFill>
                <a:sysClr val="windowText" lastClr="000000"/>
              </a:solidFill>
              <a:effectLst/>
              <a:latin typeface="+mn-ea"/>
              <a:ea typeface="+mn-ea"/>
            </a:rPr>
            <a:t>6⇒ </a:t>
          </a:r>
          <a:r>
            <a:rPr kumimoji="1" lang="ja-JP" altLang="en-US" sz="1000" b="0" cap="none" spc="0">
              <a:ln w="0"/>
              <a:solidFill>
                <a:sysClr val="windowText" lastClr="000000"/>
              </a:solidFill>
              <a:effectLst/>
              <a:latin typeface="+mn-ea"/>
              <a:ea typeface="+mn-ea"/>
            </a:rPr>
            <a:t>対象外</a:t>
          </a:r>
        </a:p>
      </xdr:txBody>
    </xdr:sp>
    <xdr:clientData/>
  </xdr:twoCellAnchor>
  <xdr:twoCellAnchor>
    <xdr:from>
      <xdr:col>0</xdr:col>
      <xdr:colOff>548409</xdr:colOff>
      <xdr:row>1</xdr:row>
      <xdr:rowOff>181841</xdr:rowOff>
    </xdr:from>
    <xdr:to>
      <xdr:col>0</xdr:col>
      <xdr:colOff>4469245</xdr:colOff>
      <xdr:row>9</xdr:row>
      <xdr:rowOff>79375</xdr:rowOff>
    </xdr:to>
    <xdr:sp macro="" textlink="">
      <xdr:nvSpPr>
        <xdr:cNvPr id="14" name="角丸四角形 13"/>
        <xdr:cNvSpPr/>
      </xdr:nvSpPr>
      <xdr:spPr>
        <a:xfrm>
          <a:off x="548409" y="896216"/>
          <a:ext cx="3920836" cy="1650134"/>
        </a:xfrm>
        <a:prstGeom prst="roundRect">
          <a:avLst/>
        </a:prstGeom>
        <a:solidFill>
          <a:schemeClr val="accent3">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1">
              <a:solidFill>
                <a:sysClr val="windowText" lastClr="000000"/>
              </a:solidFill>
              <a:effectLst/>
              <a:latin typeface="+mn-lt"/>
              <a:ea typeface="+mn-ea"/>
              <a:cs typeface="+mn-cs"/>
            </a:rPr>
            <a:t>在来軸組</a:t>
          </a:r>
          <a:r>
            <a:rPr kumimoji="1" lang="ja-JP" altLang="ja-JP" sz="1100" b="1">
              <a:solidFill>
                <a:sysClr val="windowText" lastClr="000000"/>
              </a:solidFill>
              <a:effectLst/>
              <a:latin typeface="+mn-lt"/>
              <a:ea typeface="+mn-ea"/>
              <a:cs typeface="+mn-cs"/>
            </a:rPr>
            <a:t>工法の場合</a:t>
          </a:r>
          <a:endParaRPr lang="ja-JP" altLang="ja-JP" b="1">
            <a:solidFill>
              <a:sysClr val="windowText" lastClr="000000"/>
            </a:solidFill>
            <a:effectLst/>
          </a:endParaRPr>
        </a:p>
        <a:p>
          <a:r>
            <a:rPr kumimoji="1" lang="ja-JP" altLang="en-US" sz="1000" b="0">
              <a:solidFill>
                <a:sysClr val="windowText" lastClr="000000"/>
              </a:solidFill>
              <a:effectLst/>
              <a:latin typeface="+mn-lt"/>
              <a:ea typeface="+mn-ea"/>
              <a:cs typeface="+mn-cs"/>
            </a:rPr>
            <a:t> </a:t>
          </a:r>
          <a:r>
            <a:rPr kumimoji="1" lang="en-US" altLang="ja-JP" sz="1000" b="0">
              <a:solidFill>
                <a:sysClr val="windowText" lastClr="000000"/>
              </a:solidFill>
              <a:effectLst/>
              <a:latin typeface="+mn-lt"/>
              <a:ea typeface="+mn-ea"/>
              <a:cs typeface="+mn-cs"/>
            </a:rPr>
            <a:t>1⇒ </a:t>
          </a:r>
          <a:r>
            <a:rPr kumimoji="1" lang="ja-JP" altLang="ja-JP" sz="1000" b="0">
              <a:solidFill>
                <a:sysClr val="windowText" lastClr="000000"/>
              </a:solidFill>
              <a:effectLst/>
              <a:latin typeface="+mn-lt"/>
              <a:ea typeface="+mn-ea"/>
              <a:cs typeface="+mn-cs"/>
            </a:rPr>
            <a:t>柱（管柱、通し柱など 垂直構造材）</a:t>
          </a:r>
          <a:endParaRPr lang="ja-JP" altLang="ja-JP" sz="1000">
            <a:solidFill>
              <a:sysClr val="windowText" lastClr="000000"/>
            </a:solidFill>
            <a:effectLst/>
          </a:endParaRPr>
        </a:p>
        <a:p>
          <a:r>
            <a:rPr kumimoji="1" lang="ja-JP" altLang="ja-JP" sz="1000" b="0">
              <a:solidFill>
                <a:sysClr val="windowText" lastClr="000000"/>
              </a:solidFill>
              <a:effectLst/>
              <a:latin typeface="+mn-lt"/>
              <a:ea typeface="+mn-ea"/>
              <a:cs typeface="+mn-cs"/>
            </a:rPr>
            <a:t> </a:t>
          </a:r>
          <a:r>
            <a:rPr kumimoji="1" lang="en-US" altLang="ja-JP" sz="1000" b="0">
              <a:solidFill>
                <a:sysClr val="windowText" lastClr="000000"/>
              </a:solidFill>
              <a:effectLst/>
              <a:latin typeface="+mn-lt"/>
              <a:ea typeface="+mn-ea"/>
              <a:cs typeface="+mn-cs"/>
            </a:rPr>
            <a:t>2⇒ </a:t>
          </a:r>
          <a:r>
            <a:rPr kumimoji="1" lang="ja-JP" altLang="ja-JP" sz="1000" b="0">
              <a:solidFill>
                <a:sysClr val="windowText" lastClr="000000"/>
              </a:solidFill>
              <a:effectLst/>
              <a:latin typeface="+mn-lt"/>
              <a:ea typeface="+mn-ea"/>
              <a:cs typeface="+mn-cs"/>
            </a:rPr>
            <a:t>土台等（土台、大引、母屋、棟木）</a:t>
          </a:r>
          <a:endParaRPr lang="ja-JP" altLang="ja-JP" sz="1000">
            <a:solidFill>
              <a:sysClr val="windowText" lastClr="000000"/>
            </a:solidFill>
            <a:effectLst/>
          </a:endParaRPr>
        </a:p>
        <a:p>
          <a:r>
            <a:rPr kumimoji="1" lang="ja-JP" altLang="ja-JP" sz="1000" b="0">
              <a:solidFill>
                <a:sysClr val="windowText" lastClr="000000"/>
              </a:solidFill>
              <a:effectLst/>
              <a:latin typeface="+mn-lt"/>
              <a:ea typeface="+mn-ea"/>
              <a:cs typeface="+mn-cs"/>
            </a:rPr>
            <a:t> </a:t>
          </a:r>
          <a:r>
            <a:rPr kumimoji="1" lang="en-US" altLang="ja-JP" sz="1000" b="0">
              <a:solidFill>
                <a:sysClr val="windowText" lastClr="000000"/>
              </a:solidFill>
              <a:effectLst/>
              <a:latin typeface="+mn-lt"/>
              <a:ea typeface="+mn-ea"/>
              <a:cs typeface="+mn-cs"/>
            </a:rPr>
            <a:t>3⇒ </a:t>
          </a:r>
          <a:r>
            <a:rPr kumimoji="1" lang="ja-JP" altLang="ja-JP" sz="1000" b="0">
              <a:solidFill>
                <a:sysClr val="windowText" lastClr="000000"/>
              </a:solidFill>
              <a:effectLst/>
              <a:latin typeface="+mn-lt"/>
              <a:ea typeface="+mn-ea"/>
              <a:cs typeface="+mn-cs"/>
            </a:rPr>
            <a:t>横架材（梁、桁、床梁、胴差、小屋梁など 水平構造材）</a:t>
          </a:r>
          <a:endParaRPr lang="ja-JP" altLang="ja-JP" sz="1000">
            <a:solidFill>
              <a:sysClr val="windowText" lastClr="000000"/>
            </a:solidFill>
            <a:effectLst/>
          </a:endParaRPr>
        </a:p>
        <a:p>
          <a:r>
            <a:rPr kumimoji="1" lang="ja-JP" altLang="ja-JP" sz="1000" b="0">
              <a:solidFill>
                <a:sysClr val="windowText" lastClr="000000"/>
              </a:solidFill>
              <a:effectLst/>
              <a:latin typeface="+mn-lt"/>
              <a:ea typeface="+mn-ea"/>
              <a:cs typeface="+mn-cs"/>
            </a:rPr>
            <a:t> </a:t>
          </a:r>
          <a:r>
            <a:rPr kumimoji="1" lang="en-US" altLang="ja-JP" sz="1000" b="0">
              <a:solidFill>
                <a:sysClr val="windowText" lastClr="000000"/>
              </a:solidFill>
              <a:effectLst/>
              <a:latin typeface="+mn-lt"/>
              <a:ea typeface="+mn-ea"/>
              <a:cs typeface="+mn-cs"/>
            </a:rPr>
            <a:t>4⇒ </a:t>
          </a:r>
          <a:r>
            <a:rPr kumimoji="1" lang="ja-JP" altLang="ja-JP" sz="1000" b="0">
              <a:solidFill>
                <a:sysClr val="windowText" lastClr="000000"/>
              </a:solidFill>
              <a:effectLst/>
              <a:latin typeface="+mn-lt"/>
              <a:ea typeface="+mn-ea"/>
              <a:cs typeface="+mn-cs"/>
            </a:rPr>
            <a:t>羽柄材（間柱、筋かい、根太、胴縁、垂木、貫など）</a:t>
          </a:r>
          <a:endParaRPr lang="ja-JP" altLang="ja-JP" sz="1000">
            <a:solidFill>
              <a:sysClr val="windowText" lastClr="000000"/>
            </a:solidFill>
            <a:effectLst/>
          </a:endParaRPr>
        </a:p>
        <a:p>
          <a:r>
            <a:rPr kumimoji="1" lang="ja-JP" altLang="ja-JP" sz="1000" b="0">
              <a:solidFill>
                <a:sysClr val="windowText" lastClr="000000"/>
              </a:solidFill>
              <a:effectLst/>
              <a:latin typeface="+mn-lt"/>
              <a:ea typeface="+mn-ea"/>
              <a:cs typeface="+mn-cs"/>
            </a:rPr>
            <a:t> </a:t>
          </a:r>
          <a:r>
            <a:rPr kumimoji="1" lang="en-US" altLang="ja-JP" sz="1000" b="0">
              <a:solidFill>
                <a:sysClr val="windowText" lastClr="000000"/>
              </a:solidFill>
              <a:effectLst/>
              <a:latin typeface="+mn-lt"/>
              <a:ea typeface="+mn-ea"/>
              <a:cs typeface="+mn-cs"/>
            </a:rPr>
            <a:t>5⇒ </a:t>
          </a:r>
          <a:r>
            <a:rPr kumimoji="1" lang="ja-JP" altLang="ja-JP" sz="1000" b="0">
              <a:solidFill>
                <a:sysClr val="windowText" lastClr="000000"/>
              </a:solidFill>
              <a:effectLst/>
              <a:latin typeface="+mn-lt"/>
              <a:ea typeface="+mn-ea"/>
              <a:cs typeface="+mn-cs"/>
            </a:rPr>
            <a:t>面材（板状の部材）</a:t>
          </a:r>
          <a:endParaRPr lang="ja-JP" altLang="ja-JP" sz="1000">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0</xdr:col>
      <xdr:colOff>4674466</xdr:colOff>
      <xdr:row>1</xdr:row>
      <xdr:rowOff>138547</xdr:rowOff>
    </xdr:from>
    <xdr:to>
      <xdr:col>0</xdr:col>
      <xdr:colOff>8937625</xdr:colOff>
      <xdr:row>9</xdr:row>
      <xdr:rowOff>174625</xdr:rowOff>
    </xdr:to>
    <xdr:sp macro="" textlink="">
      <xdr:nvSpPr>
        <xdr:cNvPr id="15" name="角丸四角形 14"/>
        <xdr:cNvSpPr/>
      </xdr:nvSpPr>
      <xdr:spPr>
        <a:xfrm>
          <a:off x="4674466" y="852922"/>
          <a:ext cx="4263159" cy="1788678"/>
        </a:xfrm>
        <a:prstGeom prst="roundRect">
          <a:avLst/>
        </a:prstGeom>
        <a:solidFill>
          <a:schemeClr val="accent3">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ysClr val="windowText" lastClr="000000"/>
              </a:solidFill>
              <a:effectLst/>
              <a:latin typeface="+mn-lt"/>
              <a:ea typeface="+mn-ea"/>
              <a:cs typeface="+mn-cs"/>
            </a:rPr>
            <a:t>枠組壁工法の場合</a:t>
          </a:r>
          <a:endParaRPr lang="ja-JP" altLang="ja-JP" b="1">
            <a:solidFill>
              <a:sysClr val="windowText" lastClr="000000"/>
            </a:solidFill>
            <a:effectLst/>
          </a:endParaRPr>
        </a:p>
        <a:p>
          <a:r>
            <a:rPr kumimoji="1" lang="ja-JP" altLang="ja-JP" sz="1100" b="0">
              <a:solidFill>
                <a:sysClr val="windowText" lastClr="000000"/>
              </a:solidFill>
              <a:effectLst/>
              <a:latin typeface="+mn-lt"/>
              <a:ea typeface="+mn-ea"/>
              <a:cs typeface="+mn-cs"/>
            </a:rPr>
            <a:t>  </a:t>
          </a:r>
          <a:r>
            <a:rPr kumimoji="1" lang="en-US" altLang="ja-JP" sz="1100" b="0">
              <a:solidFill>
                <a:sysClr val="windowText" lastClr="000000"/>
              </a:solidFill>
              <a:effectLst/>
              <a:latin typeface="+mn-lt"/>
              <a:ea typeface="+mn-ea"/>
              <a:cs typeface="+mn-cs"/>
            </a:rPr>
            <a:t>1⇒ </a:t>
          </a:r>
          <a:r>
            <a:rPr kumimoji="1" lang="ja-JP" altLang="ja-JP" sz="1100" b="0">
              <a:solidFill>
                <a:sysClr val="windowText" lastClr="000000"/>
              </a:solidFill>
              <a:effectLst/>
              <a:latin typeface="+mn-lt"/>
              <a:ea typeface="+mn-ea"/>
              <a:cs typeface="+mn-cs"/>
            </a:rPr>
            <a:t>タテ枠など垂直構造材</a:t>
          </a:r>
          <a:endParaRPr lang="ja-JP" altLang="ja-JP">
            <a:solidFill>
              <a:sysClr val="windowText" lastClr="000000"/>
            </a:solidFill>
            <a:effectLst/>
          </a:endParaRPr>
        </a:p>
        <a:p>
          <a:r>
            <a:rPr kumimoji="1" lang="ja-JP" altLang="ja-JP" sz="1100" b="0">
              <a:solidFill>
                <a:sysClr val="windowText" lastClr="000000"/>
              </a:solidFill>
              <a:effectLst/>
              <a:latin typeface="+mn-lt"/>
              <a:ea typeface="+mn-ea"/>
              <a:cs typeface="+mn-cs"/>
            </a:rPr>
            <a:t>  </a:t>
          </a:r>
          <a:r>
            <a:rPr kumimoji="1" lang="en-US" altLang="ja-JP" sz="1100" b="0">
              <a:solidFill>
                <a:sysClr val="windowText" lastClr="000000"/>
              </a:solidFill>
              <a:effectLst/>
              <a:latin typeface="+mn-lt"/>
              <a:ea typeface="+mn-ea"/>
              <a:cs typeface="+mn-cs"/>
            </a:rPr>
            <a:t>2⇒ </a:t>
          </a:r>
          <a:r>
            <a:rPr kumimoji="1" lang="ja-JP" altLang="ja-JP" sz="1100" b="0">
              <a:solidFill>
                <a:sysClr val="windowText" lastClr="000000"/>
              </a:solidFill>
              <a:effectLst/>
              <a:latin typeface="+mn-lt"/>
              <a:ea typeface="+mn-ea"/>
              <a:cs typeface="+mn-cs"/>
            </a:rPr>
            <a:t>土台、大引</a:t>
          </a:r>
          <a:endParaRPr lang="ja-JP" altLang="ja-JP">
            <a:solidFill>
              <a:sysClr val="windowText" lastClr="000000"/>
            </a:solidFill>
            <a:effectLst/>
          </a:endParaRPr>
        </a:p>
        <a:p>
          <a:r>
            <a:rPr kumimoji="1" lang="ja-JP" altLang="ja-JP" sz="1100" b="0">
              <a:solidFill>
                <a:sysClr val="windowText" lastClr="000000"/>
              </a:solidFill>
              <a:effectLst/>
              <a:latin typeface="+mn-lt"/>
              <a:ea typeface="+mn-ea"/>
              <a:cs typeface="+mn-cs"/>
            </a:rPr>
            <a:t>  </a:t>
          </a:r>
          <a:r>
            <a:rPr kumimoji="1" lang="en-US" altLang="ja-JP" sz="1100" b="0">
              <a:solidFill>
                <a:sysClr val="windowText" lastClr="000000"/>
              </a:solidFill>
              <a:effectLst/>
              <a:latin typeface="+mn-lt"/>
              <a:ea typeface="+mn-ea"/>
              <a:cs typeface="+mn-cs"/>
            </a:rPr>
            <a:t>3⇒ </a:t>
          </a:r>
          <a:r>
            <a:rPr kumimoji="1" lang="ja-JP" altLang="ja-JP" sz="1100" b="0">
              <a:solidFill>
                <a:sysClr val="windowText" lastClr="000000"/>
              </a:solidFill>
              <a:effectLst/>
              <a:latin typeface="+mn-lt"/>
              <a:ea typeface="+mn-ea"/>
              <a:cs typeface="+mn-cs"/>
            </a:rPr>
            <a:t>床根太、頭つなぎ、上下枠、屋根タルキなど 水平構造材</a:t>
          </a:r>
          <a:endParaRPr lang="ja-JP" altLang="ja-JP">
            <a:solidFill>
              <a:sysClr val="windowText" lastClr="000000"/>
            </a:solidFill>
            <a:effectLst/>
          </a:endParaRPr>
        </a:p>
        <a:p>
          <a:r>
            <a:rPr kumimoji="1" lang="ja-JP" altLang="ja-JP" sz="1100" b="0">
              <a:solidFill>
                <a:sysClr val="windowText" lastClr="000000"/>
              </a:solidFill>
              <a:effectLst/>
              <a:latin typeface="+mn-lt"/>
              <a:ea typeface="+mn-ea"/>
              <a:cs typeface="+mn-cs"/>
            </a:rPr>
            <a:t>  </a:t>
          </a:r>
          <a:r>
            <a:rPr kumimoji="1" lang="en-US" altLang="ja-JP" sz="1100" b="0">
              <a:solidFill>
                <a:sysClr val="windowText" lastClr="000000"/>
              </a:solidFill>
              <a:effectLst/>
              <a:latin typeface="+mn-lt"/>
              <a:ea typeface="+mn-ea"/>
              <a:cs typeface="+mn-cs"/>
            </a:rPr>
            <a:t>4</a:t>
          </a:r>
          <a:r>
            <a:rPr kumimoji="1" lang="ja-JP" altLang="ja-JP" sz="1100" b="0">
              <a:solidFill>
                <a:sysClr val="windowText" lastClr="000000"/>
              </a:solidFill>
              <a:effectLst/>
              <a:latin typeface="+mn-lt"/>
              <a:ea typeface="+mn-ea"/>
              <a:cs typeface="+mn-cs"/>
            </a:rPr>
            <a:t>⇒造作下地材</a:t>
          </a:r>
          <a:endParaRPr lang="ja-JP" altLang="ja-JP">
            <a:solidFill>
              <a:sysClr val="windowText" lastClr="000000"/>
            </a:solidFill>
            <a:effectLst/>
          </a:endParaRPr>
        </a:p>
        <a:p>
          <a:r>
            <a:rPr kumimoji="1" lang="ja-JP" altLang="ja-JP" sz="1100" b="0">
              <a:solidFill>
                <a:sysClr val="windowText" lastClr="000000"/>
              </a:solidFill>
              <a:effectLst/>
              <a:latin typeface="+mn-lt"/>
              <a:ea typeface="+mn-ea"/>
              <a:cs typeface="+mn-cs"/>
            </a:rPr>
            <a:t>  </a:t>
          </a:r>
          <a:r>
            <a:rPr kumimoji="1" lang="en-US" altLang="ja-JP" sz="1100" b="0">
              <a:solidFill>
                <a:sysClr val="windowText" lastClr="000000"/>
              </a:solidFill>
              <a:effectLst/>
              <a:latin typeface="+mn-lt"/>
              <a:ea typeface="+mn-ea"/>
              <a:cs typeface="+mn-cs"/>
            </a:rPr>
            <a:t>5⇒ </a:t>
          </a:r>
          <a:r>
            <a:rPr kumimoji="1" lang="ja-JP" altLang="ja-JP" sz="1100" b="0">
              <a:solidFill>
                <a:sysClr val="windowText" lastClr="000000"/>
              </a:solidFill>
              <a:effectLst/>
              <a:latin typeface="+mn-lt"/>
              <a:ea typeface="+mn-ea"/>
              <a:cs typeface="+mn-cs"/>
            </a:rPr>
            <a:t>面材（板状の部材）</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8</xdr:col>
      <xdr:colOff>603250</xdr:colOff>
      <xdr:row>2</xdr:row>
      <xdr:rowOff>174625</xdr:rowOff>
    </xdr:from>
    <xdr:to>
      <xdr:col>13</xdr:col>
      <xdr:colOff>1241186</xdr:colOff>
      <xdr:row>6</xdr:row>
      <xdr:rowOff>73096</xdr:rowOff>
    </xdr:to>
    <xdr:sp macro="" textlink="">
      <xdr:nvSpPr>
        <xdr:cNvPr id="16" name="対角する 2 つの角を切り取った四角形 15"/>
        <xdr:cNvSpPr/>
      </xdr:nvSpPr>
      <xdr:spPr>
        <a:xfrm>
          <a:off x="17386300" y="1108075"/>
          <a:ext cx="4676536" cy="774771"/>
        </a:xfrm>
        <a:prstGeom prst="snip2DiagRect">
          <a:avLst/>
        </a:prstGeom>
        <a:solidFill>
          <a:srgbClr val="EFDDEF"/>
        </a:solidFill>
        <a:ln w="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tx1"/>
              </a:solidFill>
              <a:effectLst/>
              <a:latin typeface="+mn-lt"/>
              <a:ea typeface="+mn-ea"/>
              <a:cs typeface="+mn-cs"/>
            </a:rPr>
            <a:t>木拾い表　入力上の注意</a:t>
          </a:r>
          <a:endParaRPr kumimoji="1" lang="en-US" altLang="ja-JP" sz="110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cap="none" spc="0">
              <a:ln w="0"/>
              <a:solidFill>
                <a:schemeClr val="tx1"/>
              </a:solidFill>
              <a:effectLst/>
              <a:latin typeface="+mn-lt"/>
              <a:ea typeface="+mn-ea"/>
              <a:cs typeface="+mn-cs"/>
            </a:rPr>
            <a:t>　・木材の入力順は、納品書に沿った順番としてください。</a:t>
          </a:r>
          <a:endParaRPr kumimoji="1" lang="en-US" altLang="ja-JP" sz="1100" b="0" cap="none" spc="0">
            <a:ln w="0"/>
            <a:solidFill>
              <a:schemeClr val="tx1"/>
            </a:solidFill>
            <a:effectLst>
              <a:outerShdw blurRad="38100" dist="19050" dir="2700000" algn="tl" rotWithShape="0">
                <a:schemeClr val="dk1">
                  <a:alpha val="40000"/>
                </a:schemeClr>
              </a:outerShdw>
            </a:effectLst>
            <a:latin typeface="+mn-ea"/>
            <a:ea typeface="+mn-ea"/>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latin typeface="+mn-ea"/>
            <a:ea typeface="+mn-ea"/>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0</xdr:colOff>
          <xdr:row>7</xdr:row>
          <xdr:rowOff>9525</xdr:rowOff>
        </xdr:from>
        <xdr:to>
          <xdr:col>22</xdr:col>
          <xdr:colOff>0</xdr:colOff>
          <xdr:row>8</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4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xdr:row>
          <xdr:rowOff>9525</xdr:rowOff>
        </xdr:from>
        <xdr:to>
          <xdr:col>25</xdr:col>
          <xdr:colOff>0</xdr:colOff>
          <xdr:row>8</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4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xdr:row>
          <xdr:rowOff>9525</xdr:rowOff>
        </xdr:from>
        <xdr:to>
          <xdr:col>22</xdr:col>
          <xdr:colOff>0</xdr:colOff>
          <xdr:row>10</xdr:row>
          <xdr:rowOff>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4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9525</xdr:rowOff>
        </xdr:from>
        <xdr:to>
          <xdr:col>25</xdr:col>
          <xdr:colOff>0</xdr:colOff>
          <xdr:row>10</xdr:row>
          <xdr:rowOff>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4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9525</xdr:rowOff>
        </xdr:from>
        <xdr:to>
          <xdr:col>22</xdr:col>
          <xdr:colOff>0</xdr:colOff>
          <xdr:row>14</xdr:row>
          <xdr:rowOff>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4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xdr:row>
          <xdr:rowOff>9525</xdr:rowOff>
        </xdr:from>
        <xdr:to>
          <xdr:col>25</xdr:col>
          <xdr:colOff>0</xdr:colOff>
          <xdr:row>14</xdr:row>
          <xdr:rowOff>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4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9525</xdr:rowOff>
        </xdr:from>
        <xdr:to>
          <xdr:col>22</xdr:col>
          <xdr:colOff>0</xdr:colOff>
          <xdr:row>16</xdr:row>
          <xdr:rowOff>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4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9525</xdr:rowOff>
        </xdr:from>
        <xdr:to>
          <xdr:col>25</xdr:col>
          <xdr:colOff>0</xdr:colOff>
          <xdr:row>16</xdr:row>
          <xdr:rowOff>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4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9525</xdr:rowOff>
        </xdr:from>
        <xdr:to>
          <xdr:col>22</xdr:col>
          <xdr:colOff>0</xdr:colOff>
          <xdr:row>18</xdr:row>
          <xdr:rowOff>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4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9525</xdr:rowOff>
        </xdr:from>
        <xdr:to>
          <xdr:col>25</xdr:col>
          <xdr:colOff>0</xdr:colOff>
          <xdr:row>18</xdr:row>
          <xdr:rowOff>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4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9525</xdr:rowOff>
        </xdr:from>
        <xdr:to>
          <xdr:col>22</xdr:col>
          <xdr:colOff>0</xdr:colOff>
          <xdr:row>22</xdr:row>
          <xdr:rowOff>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4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21</xdr:row>
          <xdr:rowOff>9525</xdr:rowOff>
        </xdr:from>
        <xdr:to>
          <xdr:col>25</xdr:col>
          <xdr:colOff>0</xdr:colOff>
          <xdr:row>22</xdr:row>
          <xdr:rowOff>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4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9525</xdr:rowOff>
        </xdr:from>
        <xdr:to>
          <xdr:col>22</xdr:col>
          <xdr:colOff>0</xdr:colOff>
          <xdr:row>26</xdr:row>
          <xdr:rowOff>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4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9525</xdr:rowOff>
        </xdr:from>
        <xdr:to>
          <xdr:col>25</xdr:col>
          <xdr:colOff>0</xdr:colOff>
          <xdr:row>26</xdr:row>
          <xdr:rowOff>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4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xdr:row>
          <xdr:rowOff>9525</xdr:rowOff>
        </xdr:from>
        <xdr:to>
          <xdr:col>22</xdr:col>
          <xdr:colOff>0</xdr:colOff>
          <xdr:row>13</xdr:row>
          <xdr:rowOff>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4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xdr:row>
          <xdr:rowOff>9525</xdr:rowOff>
        </xdr:from>
        <xdr:to>
          <xdr:col>25</xdr:col>
          <xdr:colOff>0</xdr:colOff>
          <xdr:row>13</xdr:row>
          <xdr:rowOff>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4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9525</xdr:rowOff>
        </xdr:from>
        <xdr:to>
          <xdr:col>22</xdr:col>
          <xdr:colOff>0</xdr:colOff>
          <xdr:row>20</xdr:row>
          <xdr:rowOff>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4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9525</xdr:rowOff>
        </xdr:from>
        <xdr:to>
          <xdr:col>25</xdr:col>
          <xdr:colOff>0</xdr:colOff>
          <xdr:row>20</xdr:row>
          <xdr:rowOff>0</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4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29</xdr:row>
          <xdr:rowOff>9525</xdr:rowOff>
        </xdr:from>
        <xdr:to>
          <xdr:col>22</xdr:col>
          <xdr:colOff>0</xdr:colOff>
          <xdr:row>30</xdr:row>
          <xdr:rowOff>0</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4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9525</xdr:rowOff>
        </xdr:from>
        <xdr:to>
          <xdr:col>25</xdr:col>
          <xdr:colOff>0</xdr:colOff>
          <xdr:row>30</xdr:row>
          <xdr:rowOff>0</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4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13</xdr:col>
      <xdr:colOff>73530</xdr:colOff>
      <xdr:row>4</xdr:row>
      <xdr:rowOff>53345</xdr:rowOff>
    </xdr:from>
    <xdr:ext cx="3127074" cy="727854"/>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3611387" y="815345"/>
          <a:ext cx="3127074" cy="727854"/>
        </a:xfrm>
        <a:prstGeom prst="rect">
          <a:avLst/>
        </a:prstGeom>
        <a:solidFill>
          <a:schemeClr val="accent2">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en-US" altLang="ja-JP" sz="700" b="1"/>
            <a:t>※</a:t>
          </a:r>
          <a:r>
            <a:rPr kumimoji="1" lang="ja-JP" altLang="en-US" sz="700" b="1"/>
            <a:t>記載上の留意点</a:t>
          </a:r>
          <a:endParaRPr kumimoji="1" lang="en-US" altLang="ja-JP" sz="700" b="1"/>
        </a:p>
        <a:p>
          <a:r>
            <a:rPr kumimoji="1" lang="ja-JP" altLang="en-US" sz="700" b="1"/>
            <a:t>以下の条件を満たさなければ、利用事業者として登録されません。</a:t>
          </a:r>
          <a:endParaRPr kumimoji="1" lang="en-US" altLang="ja-JP" sz="700" b="1"/>
        </a:p>
        <a:p>
          <a:r>
            <a:rPr kumimoji="1" lang="ja-JP" altLang="en-US" sz="700" b="1"/>
            <a:t>・</a:t>
          </a:r>
          <a:r>
            <a:rPr kumimoji="1" lang="en-US" altLang="ja-JP" sz="700" b="1"/>
            <a:t>1</a:t>
          </a:r>
          <a:r>
            <a:rPr kumimoji="1" lang="ja-JP" altLang="en-US" sz="700" b="1"/>
            <a:t>又は</a:t>
          </a:r>
          <a:r>
            <a:rPr kumimoji="1" lang="en-US" altLang="ja-JP" sz="700" b="1"/>
            <a:t>2</a:t>
          </a:r>
          <a:r>
            <a:rPr kumimoji="1" lang="ja-JP" altLang="en-US" sz="700" b="1"/>
            <a:t>のいずれかが「はい」になること</a:t>
          </a:r>
          <a:endParaRPr kumimoji="1" lang="en-US" altLang="ja-JP" sz="700" b="1"/>
        </a:p>
        <a:p>
          <a:r>
            <a:rPr kumimoji="1" lang="ja-JP" altLang="en-US" sz="700" b="1"/>
            <a:t>・</a:t>
          </a:r>
          <a:r>
            <a:rPr kumimoji="1" lang="en-US" altLang="ja-JP" sz="700" b="1"/>
            <a:t>3</a:t>
          </a:r>
          <a:r>
            <a:rPr kumimoji="1" lang="ja-JP" altLang="en-US" sz="700" b="1"/>
            <a:t>から</a:t>
          </a:r>
          <a:r>
            <a:rPr kumimoji="1" lang="en-US" altLang="ja-JP" sz="700" b="1"/>
            <a:t>8</a:t>
          </a:r>
          <a:r>
            <a:rPr kumimoji="1" lang="ja-JP" altLang="en-US" sz="700" b="1"/>
            <a:t>まではすべて「はい」になること</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21</xdr:col>
      <xdr:colOff>77027</xdr:colOff>
      <xdr:row>3</xdr:row>
      <xdr:rowOff>561875</xdr:rowOff>
    </xdr:from>
    <xdr:ext cx="1825997" cy="523211"/>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3877502" y="1009550"/>
          <a:ext cx="1825997" cy="523211"/>
        </a:xfrm>
        <a:prstGeom prst="rect">
          <a:avLst/>
        </a:prstGeom>
        <a:solidFill>
          <a:schemeClr val="accent2">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700" b="1"/>
            <a:t>※</a:t>
          </a:r>
          <a:r>
            <a:rPr kumimoji="1" lang="ja-JP" altLang="en-US" sz="700" b="1"/>
            <a:t>記載時の留意点</a:t>
          </a:r>
          <a:endParaRPr kumimoji="1" lang="en-US" altLang="ja-JP" sz="700" b="1"/>
        </a:p>
        <a:p>
          <a:r>
            <a:rPr kumimoji="1" lang="ja-JP" altLang="en-US" sz="700" b="1"/>
            <a:t>薄橙色のセルを記入ください。</a:t>
          </a:r>
          <a:endParaRPr kumimoji="1" lang="en-US" altLang="ja-JP" sz="700" b="1"/>
        </a:p>
        <a:p>
          <a:r>
            <a:rPr kumimoji="1" lang="ja-JP" altLang="en-US" sz="700" b="1"/>
            <a:t>青色のセルは自動計算になります。</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142875</xdr:colOff>
      <xdr:row>13</xdr:row>
      <xdr:rowOff>127000</xdr:rowOff>
    </xdr:from>
    <xdr:to>
      <xdr:col>0</xdr:col>
      <xdr:colOff>5773335</xdr:colOff>
      <xdr:row>25</xdr:row>
      <xdr:rowOff>127001</xdr:rowOff>
    </xdr:to>
    <xdr:sp macro="" textlink="">
      <xdr:nvSpPr>
        <xdr:cNvPr id="23" name="対角する 2 つの角を切り取った四角形 22"/>
        <xdr:cNvSpPr/>
      </xdr:nvSpPr>
      <xdr:spPr>
        <a:xfrm>
          <a:off x="142875" y="3540125"/>
          <a:ext cx="5630460" cy="2682876"/>
        </a:xfrm>
        <a:prstGeom prst="snip2DiagRect">
          <a:avLst/>
        </a:prstGeom>
        <a:solidFill>
          <a:schemeClr val="accent1">
            <a:lumMod val="20000"/>
            <a:lumOff val="8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cap="none" spc="0">
              <a:ln w="0"/>
              <a:solidFill>
                <a:schemeClr val="tx1"/>
              </a:solidFill>
              <a:effectLst/>
              <a:latin typeface="+mn-ea"/>
              <a:ea typeface="+mn-ea"/>
            </a:rPr>
            <a:t>【</a:t>
          </a:r>
          <a:r>
            <a:rPr kumimoji="1" lang="ja-JP" altLang="en-US" sz="1000" b="1" cap="none" spc="0">
              <a:ln w="0"/>
              <a:solidFill>
                <a:schemeClr val="tx1"/>
              </a:solidFill>
              <a:effectLst/>
              <a:latin typeface="+mn-ea"/>
              <a:ea typeface="+mn-ea"/>
            </a:rPr>
            <a:t> </a:t>
          </a:r>
          <a:r>
            <a:rPr kumimoji="1" lang="en-US" altLang="ja-JP" sz="1000" b="1" cap="none" spc="0">
              <a:ln w="0"/>
              <a:solidFill>
                <a:schemeClr val="tx1"/>
              </a:solidFill>
              <a:effectLst/>
              <a:latin typeface="+mn-ea"/>
              <a:ea typeface="+mn-ea"/>
            </a:rPr>
            <a:t>B</a:t>
          </a:r>
          <a:r>
            <a:rPr kumimoji="1" lang="ja-JP" altLang="en-US" sz="1000" b="1" cap="none" spc="0">
              <a:ln w="0"/>
              <a:solidFill>
                <a:schemeClr val="tx1"/>
              </a:solidFill>
              <a:effectLst/>
              <a:latin typeface="+mn-ea"/>
              <a:ea typeface="+mn-ea"/>
            </a:rPr>
            <a:t>表 </a:t>
          </a:r>
          <a:r>
            <a:rPr kumimoji="1" lang="en-US" altLang="ja-JP" sz="1000" b="1" cap="none" spc="0">
              <a:ln w="0"/>
              <a:solidFill>
                <a:schemeClr val="tx1"/>
              </a:solidFill>
              <a:effectLst/>
              <a:latin typeface="+mn-ea"/>
              <a:ea typeface="+mn-ea"/>
            </a:rPr>
            <a:t>】</a:t>
          </a:r>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スギ材</a:t>
          </a:r>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の材積割合</a:t>
          </a:r>
          <a:r>
            <a:rPr kumimoji="1" lang="ja-JP" altLang="ja-JP" sz="1100" b="0">
              <a:solidFill>
                <a:sysClr val="windowText" lastClr="000000"/>
              </a:solidFill>
              <a:effectLst/>
              <a:latin typeface="+mn-lt"/>
              <a:ea typeface="+mn-ea"/>
              <a:cs typeface="+mn-cs"/>
            </a:rPr>
            <a:t>（</a:t>
          </a:r>
          <a:r>
            <a:rPr kumimoji="1" lang="ja-JP" altLang="ja-JP" sz="1100" b="0">
              <a:solidFill>
                <a:srgbClr val="FF0000"/>
              </a:solidFill>
              <a:effectLst/>
              <a:latin typeface="+mn-lt"/>
              <a:ea typeface="+mn-ea"/>
              <a:cs typeface="+mn-cs"/>
            </a:rPr>
            <a:t>いずれかの数値</a:t>
          </a:r>
          <a:r>
            <a:rPr kumimoji="1" lang="ja-JP" altLang="ja-JP" sz="1100" b="0">
              <a:solidFill>
                <a:sysClr val="windowText" lastClr="000000"/>
              </a:solidFill>
              <a:effectLst/>
              <a:latin typeface="+mn-lt"/>
              <a:ea typeface="+mn-ea"/>
              <a:cs typeface="+mn-cs"/>
            </a:rPr>
            <a:t>を入力）</a:t>
          </a:r>
          <a:endParaRPr lang="ja-JP" altLang="ja-JP" sz="1000">
            <a:solidFill>
              <a:sysClr val="windowText" lastClr="000000"/>
            </a:solidFill>
            <a:effectLst/>
          </a:endParaRPr>
        </a:p>
        <a:p>
          <a:pPr algn="l"/>
          <a:r>
            <a:rPr kumimoji="1" lang="ja-JP" altLang="en-US" sz="1000" b="0" cap="none" spc="0">
              <a:ln w="0"/>
              <a:solidFill>
                <a:schemeClr val="tx1"/>
              </a:solidFill>
              <a:effectLst/>
              <a:latin typeface="+mn-ea"/>
              <a:ea typeface="+mn-ea"/>
            </a:rPr>
            <a:t>　  </a:t>
          </a:r>
          <a:r>
            <a:rPr kumimoji="1" lang="en-US" altLang="ja-JP" sz="1000" b="0" cap="none" spc="0">
              <a:ln w="0"/>
              <a:solidFill>
                <a:schemeClr val="tx1"/>
              </a:solidFill>
              <a:effectLst/>
              <a:latin typeface="+mn-ea"/>
              <a:ea typeface="+mn-ea"/>
            </a:rPr>
            <a:t>0⇒</a:t>
          </a:r>
          <a:r>
            <a:rPr kumimoji="1" lang="ja-JP" altLang="en-US" sz="1000" b="0" cap="none" spc="0">
              <a:ln w="0"/>
              <a:solidFill>
                <a:schemeClr val="tx1"/>
              </a:solidFill>
              <a:effectLst/>
              <a:latin typeface="+mn-ea"/>
              <a:ea typeface="+mn-ea"/>
            </a:rPr>
            <a:t>スギ以外</a:t>
          </a:r>
          <a:endParaRPr kumimoji="1" lang="en-US" altLang="ja-JP" sz="1000" b="0" cap="none" spc="0">
            <a:ln w="0"/>
            <a:solidFill>
              <a:schemeClr val="tx1"/>
            </a:solidFill>
            <a:effectLst/>
            <a:latin typeface="+mn-ea"/>
            <a:ea typeface="+mn-ea"/>
          </a:endParaRPr>
        </a:p>
        <a:p>
          <a:pPr algn="l"/>
          <a:r>
            <a:rPr kumimoji="1" lang="ja-JP" altLang="en-US" sz="1000" b="0" cap="none" spc="0">
              <a:ln w="0"/>
              <a:solidFill>
                <a:schemeClr val="tx1"/>
              </a:solidFill>
              <a:effectLst/>
              <a:latin typeface="+mn-ea"/>
              <a:ea typeface="+mn-ea"/>
            </a:rPr>
            <a:t> 　 </a:t>
          </a:r>
          <a:r>
            <a:rPr kumimoji="1" lang="en-US" altLang="ja-JP" sz="1000" b="0" cap="none" spc="0">
              <a:ln w="0"/>
              <a:solidFill>
                <a:schemeClr val="tx1"/>
              </a:solidFill>
              <a:effectLst/>
              <a:latin typeface="+mn-ea"/>
              <a:ea typeface="+mn-ea"/>
            </a:rPr>
            <a:t>1⇒</a:t>
          </a:r>
          <a:r>
            <a:rPr kumimoji="1" lang="ja-JP" altLang="en-US" sz="1000" b="0" cap="none" spc="0">
              <a:ln w="0"/>
              <a:solidFill>
                <a:schemeClr val="tx1"/>
              </a:solidFill>
              <a:effectLst/>
              <a:latin typeface="+mn-ea"/>
              <a:ea typeface="+mn-ea"/>
            </a:rPr>
            <a:t>スギ</a:t>
          </a:r>
          <a:r>
            <a:rPr kumimoji="1" lang="en-US" altLang="ja-JP" sz="1000" b="0" cap="none" spc="0">
              <a:ln w="0"/>
              <a:solidFill>
                <a:schemeClr val="tx1"/>
              </a:solidFill>
              <a:effectLst/>
              <a:latin typeface="+mn-ea"/>
              <a:ea typeface="+mn-ea"/>
            </a:rPr>
            <a:t>100</a:t>
          </a:r>
          <a:r>
            <a:rPr kumimoji="1" lang="ja-JP" altLang="en-US" sz="1000" b="0" cap="none" spc="0">
              <a:ln w="0"/>
              <a:solidFill>
                <a:schemeClr val="tx1"/>
              </a:solidFill>
              <a:effectLst/>
              <a:latin typeface="+mn-ea"/>
              <a:ea typeface="+mn-ea"/>
            </a:rPr>
            <a:t>％</a:t>
          </a:r>
          <a:endParaRPr kumimoji="1" lang="en-US" altLang="ja-JP" sz="1000" b="0" cap="none" spc="0">
            <a:ln w="0"/>
            <a:solidFill>
              <a:schemeClr val="tx1"/>
            </a:solidFill>
            <a:effectLst/>
            <a:latin typeface="+mn-ea"/>
            <a:ea typeface="+mn-ea"/>
          </a:endParaRPr>
        </a:p>
        <a:p>
          <a:pPr algn="l"/>
          <a:r>
            <a:rPr kumimoji="1" lang="ja-JP" altLang="en-US" sz="1000" b="0" cap="none" spc="0">
              <a:ln w="0"/>
              <a:solidFill>
                <a:schemeClr val="tx1"/>
              </a:solidFill>
              <a:effectLst/>
              <a:latin typeface="+mn-ea"/>
              <a:ea typeface="+mn-ea"/>
            </a:rPr>
            <a:t>  　数値</a:t>
          </a:r>
          <a:r>
            <a:rPr kumimoji="1" lang="en-US" altLang="ja-JP" sz="1000" b="0" cap="none" spc="0">
              <a:ln w="0"/>
              <a:solidFill>
                <a:schemeClr val="tx1"/>
              </a:solidFill>
              <a:effectLst/>
              <a:latin typeface="+mn-ea"/>
              <a:ea typeface="+mn-ea"/>
            </a:rPr>
            <a:t>《0.01</a:t>
          </a:r>
          <a:r>
            <a:rPr kumimoji="1" lang="ja-JP" altLang="en-US" sz="1000" b="0" cap="none" spc="0">
              <a:ln w="0"/>
              <a:solidFill>
                <a:schemeClr val="tx1"/>
              </a:solidFill>
              <a:effectLst/>
              <a:latin typeface="+mn-ea"/>
              <a:ea typeface="+mn-ea"/>
            </a:rPr>
            <a:t>～</a:t>
          </a:r>
          <a:r>
            <a:rPr kumimoji="1" lang="en-US" altLang="ja-JP" sz="1000" b="0" cap="none" spc="0">
              <a:ln w="0"/>
              <a:solidFill>
                <a:schemeClr val="tx1"/>
              </a:solidFill>
              <a:effectLst/>
              <a:latin typeface="+mn-ea"/>
              <a:ea typeface="+mn-ea"/>
            </a:rPr>
            <a:t>0.99》⇒</a:t>
          </a:r>
          <a:r>
            <a:rPr kumimoji="1" lang="ja-JP" altLang="en-US" sz="1000" b="0" cap="none" spc="0">
              <a:ln w="0"/>
              <a:solidFill>
                <a:schemeClr val="tx1"/>
              </a:solidFill>
              <a:effectLst/>
              <a:latin typeface="+mn-ea"/>
              <a:ea typeface="+mn-ea"/>
            </a:rPr>
            <a:t>スギ割合が確認できるもの</a:t>
          </a:r>
          <a:endParaRPr kumimoji="1" lang="en-US" altLang="ja-JP" sz="1000" b="0" cap="none" spc="0">
            <a:ln w="0"/>
            <a:solidFill>
              <a:schemeClr val="tx1"/>
            </a:solidFill>
            <a:effectLst/>
            <a:latin typeface="+mn-ea"/>
            <a:ea typeface="+mn-ea"/>
          </a:endParaRPr>
        </a:p>
        <a:p>
          <a:pPr algn="l"/>
          <a:endParaRPr kumimoji="1" lang="en-US" altLang="ja-JP" sz="1000" b="0" cap="none" spc="0">
            <a:ln w="0"/>
            <a:solidFill>
              <a:schemeClr val="tx1"/>
            </a:solidFill>
            <a:effectLst/>
            <a:latin typeface="+mn-ea"/>
            <a:ea typeface="+mn-ea"/>
          </a:endParaRPr>
        </a:p>
        <a:p>
          <a:pPr algn="l"/>
          <a:r>
            <a:rPr kumimoji="1" lang="ja-JP" altLang="en-US" sz="1000" b="0" cap="none" spc="0">
              <a:ln w="0"/>
              <a:solidFill>
                <a:schemeClr val="tx1"/>
              </a:solidFill>
              <a:effectLst/>
              <a:latin typeface="+mn-ea"/>
              <a:ea typeface="+mn-ea"/>
            </a:rPr>
            <a:t>　  </a:t>
          </a:r>
          <a:r>
            <a:rPr kumimoji="1" lang="en-US" altLang="ja-JP" sz="1000" b="0" cap="none" spc="0">
              <a:ln w="0"/>
              <a:solidFill>
                <a:schemeClr val="tx1"/>
              </a:solidFill>
              <a:effectLst/>
              <a:latin typeface="+mn-ea"/>
              <a:ea typeface="+mn-ea"/>
            </a:rPr>
            <a:t>1⇒</a:t>
          </a:r>
          <a:r>
            <a:rPr kumimoji="1" lang="ja-JP" altLang="en-US" sz="1000" b="0" cap="none" spc="0">
              <a:ln w="0"/>
              <a:solidFill>
                <a:schemeClr val="tx1"/>
              </a:solidFill>
              <a:effectLst/>
              <a:latin typeface="+mn-ea"/>
              <a:ea typeface="+mn-ea"/>
            </a:rPr>
            <a:t>構造用合板（スギ</a:t>
          </a:r>
          <a:r>
            <a:rPr kumimoji="1" lang="en-US" altLang="ja-JP" sz="1000" b="0" cap="none" spc="0">
              <a:ln w="0"/>
              <a:solidFill>
                <a:schemeClr val="tx1"/>
              </a:solidFill>
              <a:effectLst/>
              <a:latin typeface="+mn-ea"/>
              <a:ea typeface="+mn-ea"/>
            </a:rPr>
            <a:t>100</a:t>
          </a:r>
          <a:r>
            <a:rPr kumimoji="1" lang="ja-JP" altLang="en-US" sz="1000" b="0" cap="none" spc="0">
              <a:ln w="0"/>
              <a:solidFill>
                <a:schemeClr val="tx1"/>
              </a:solidFill>
              <a:effectLst/>
              <a:latin typeface="+mn-ea"/>
              <a:ea typeface="+mn-ea"/>
            </a:rPr>
            <a:t>％）</a:t>
          </a:r>
          <a:endParaRPr kumimoji="1" lang="en-US" altLang="ja-JP" sz="1000" b="0" cap="none" spc="0">
            <a:ln w="0"/>
            <a:solidFill>
              <a:schemeClr val="tx1"/>
            </a:solidFill>
            <a:effectLst/>
            <a:latin typeface="+mn-ea"/>
            <a:ea typeface="+mn-ea"/>
          </a:endParaRPr>
        </a:p>
        <a:p>
          <a:pPr algn="l"/>
          <a:r>
            <a:rPr kumimoji="1" lang="ja-JP" altLang="en-US" sz="1000" b="0" cap="none" spc="0">
              <a:ln w="0"/>
              <a:solidFill>
                <a:schemeClr val="tx1"/>
              </a:solidFill>
              <a:effectLst/>
              <a:latin typeface="+mn-ea"/>
              <a:ea typeface="+mn-ea"/>
            </a:rPr>
            <a:t> 　 </a:t>
          </a:r>
          <a:r>
            <a:rPr kumimoji="1" lang="en-US" altLang="ja-JP" sz="1000" b="0" cap="none" spc="0">
              <a:ln w="0"/>
              <a:solidFill>
                <a:schemeClr val="tx1"/>
              </a:solidFill>
              <a:effectLst/>
              <a:latin typeface="+mn-ea"/>
              <a:ea typeface="+mn-ea"/>
            </a:rPr>
            <a:t>0.51⇒</a:t>
          </a:r>
          <a:r>
            <a:rPr kumimoji="1" lang="ja-JP" altLang="en-US" sz="1000" b="0" cap="none" spc="0">
              <a:ln w="0"/>
              <a:solidFill>
                <a:schemeClr val="tx1"/>
              </a:solidFill>
              <a:effectLst/>
              <a:latin typeface="+mn-ea"/>
              <a:ea typeface="+mn-ea"/>
            </a:rPr>
            <a:t>構造用合板（スギ混合割合不明）</a:t>
          </a:r>
          <a:endParaRPr kumimoji="1" lang="en-US" altLang="ja-JP" sz="1000" b="0" cap="none" spc="0">
            <a:ln w="0"/>
            <a:solidFill>
              <a:schemeClr val="tx1"/>
            </a:solidFill>
            <a:effectLst/>
            <a:latin typeface="+mn-ea"/>
            <a:ea typeface="+mn-ea"/>
          </a:endParaRPr>
        </a:p>
        <a:p>
          <a:pPr algn="l"/>
          <a:r>
            <a:rPr kumimoji="1" lang="ja-JP" altLang="en-US" sz="1000" b="0" cap="none" spc="0">
              <a:ln w="0"/>
              <a:solidFill>
                <a:schemeClr val="tx1"/>
              </a:solidFill>
              <a:effectLst/>
              <a:latin typeface="+mn-ea"/>
              <a:ea typeface="+mn-ea"/>
            </a:rPr>
            <a:t>　  </a:t>
          </a:r>
          <a:r>
            <a:rPr kumimoji="1" lang="en-US" altLang="ja-JP" sz="1000" b="0" cap="none" spc="0">
              <a:ln w="0"/>
              <a:solidFill>
                <a:schemeClr val="tx1"/>
              </a:solidFill>
              <a:effectLst/>
              <a:latin typeface="+mn-ea"/>
              <a:ea typeface="+mn-ea"/>
            </a:rPr>
            <a:t>0.56⇒</a:t>
          </a:r>
          <a:r>
            <a:rPr kumimoji="1" lang="ja-JP" altLang="en-US" sz="1000" b="0" cap="none" spc="0">
              <a:ln w="0"/>
              <a:solidFill>
                <a:schemeClr val="tx1"/>
              </a:solidFill>
              <a:effectLst/>
              <a:latin typeface="+mn-ea"/>
              <a:ea typeface="+mn-ea"/>
            </a:rPr>
            <a:t>単板積層材</a:t>
          </a:r>
          <a:r>
            <a:rPr kumimoji="1" lang="en-US" altLang="ja-JP" sz="1000" b="0" cap="none" spc="0">
              <a:ln w="0"/>
              <a:solidFill>
                <a:schemeClr val="tx1"/>
              </a:solidFill>
              <a:effectLst/>
              <a:latin typeface="+mn-ea"/>
              <a:ea typeface="+mn-ea"/>
            </a:rPr>
            <a:t>LVL</a:t>
          </a:r>
          <a:r>
            <a:rPr kumimoji="1" lang="ja-JP" altLang="en-US" sz="1000" b="0" cap="none" spc="0">
              <a:ln w="0"/>
              <a:solidFill>
                <a:schemeClr val="tx1"/>
              </a:solidFill>
              <a:effectLst/>
              <a:latin typeface="+mn-ea"/>
              <a:ea typeface="+mn-ea"/>
            </a:rPr>
            <a:t>（スギ混合割合不明）</a:t>
          </a:r>
          <a:endParaRPr kumimoji="1" lang="en-US" altLang="ja-JP" sz="1000" b="0" cap="none" spc="0">
            <a:ln w="0"/>
            <a:solidFill>
              <a:schemeClr val="tx1"/>
            </a:solidFill>
            <a:effectLst/>
            <a:latin typeface="+mn-ea"/>
            <a:ea typeface="+mn-ea"/>
          </a:endParaRPr>
        </a:p>
        <a:p>
          <a:pPr algn="l"/>
          <a:r>
            <a:rPr kumimoji="1" lang="ja-JP" altLang="en-US" sz="1000" b="0" cap="none" spc="0">
              <a:ln w="0"/>
              <a:solidFill>
                <a:schemeClr val="tx1"/>
              </a:solidFill>
              <a:effectLst/>
              <a:latin typeface="+mn-ea"/>
              <a:ea typeface="+mn-ea"/>
            </a:rPr>
            <a:t>  　</a:t>
          </a:r>
          <a:r>
            <a:rPr kumimoji="1" lang="en-US" altLang="ja-JP" sz="1000" b="0" cap="none" spc="0">
              <a:ln w="0"/>
              <a:solidFill>
                <a:schemeClr val="tx1"/>
              </a:solidFill>
              <a:effectLst/>
              <a:latin typeface="+mn-ea"/>
              <a:ea typeface="+mn-ea"/>
            </a:rPr>
            <a:t>0.6⇒</a:t>
          </a:r>
          <a:r>
            <a:rPr kumimoji="1" lang="ja-JP" altLang="en-US" sz="1000" b="0" cap="none" spc="0">
              <a:ln w="0"/>
              <a:solidFill>
                <a:schemeClr val="tx1"/>
              </a:solidFill>
              <a:effectLst/>
              <a:latin typeface="+mn-ea"/>
              <a:ea typeface="+mn-ea"/>
            </a:rPr>
            <a:t>構造用集成材（ハイブリッドビーム）</a:t>
          </a:r>
        </a:p>
      </xdr:txBody>
    </xdr:sp>
    <xdr:clientData/>
  </xdr:twoCellAnchor>
  <xdr:twoCellAnchor>
    <xdr:from>
      <xdr:col>2</xdr:col>
      <xdr:colOff>803692</xdr:colOff>
      <xdr:row>56</xdr:row>
      <xdr:rowOff>86591</xdr:rowOff>
    </xdr:from>
    <xdr:to>
      <xdr:col>5</xdr:col>
      <xdr:colOff>503336</xdr:colOff>
      <xdr:row>60</xdr:row>
      <xdr:rowOff>178127</xdr:rowOff>
    </xdr:to>
    <xdr:sp macro="" textlink="">
      <xdr:nvSpPr>
        <xdr:cNvPr id="5" name="角丸四角形吹き出し 4"/>
        <xdr:cNvSpPr/>
      </xdr:nvSpPr>
      <xdr:spPr>
        <a:xfrm>
          <a:off x="6471067" y="13269191"/>
          <a:ext cx="2547619" cy="1082136"/>
        </a:xfrm>
        <a:prstGeom prst="wedgeRoundRectCallout">
          <a:avLst>
            <a:gd name="adj1" fmla="val -30587"/>
            <a:gd name="adj2" fmla="val -386876"/>
            <a:gd name="adj3" fmla="val 16667"/>
          </a:avLst>
        </a:prstGeom>
        <a:solidFill>
          <a:schemeClr val="accent6">
            <a:lumMod val="20000"/>
            <a:lumOff val="80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C00000"/>
              </a:solidFill>
            </a:rPr>
            <a:t>納品書のページごとに</a:t>
          </a:r>
          <a:endParaRPr kumimoji="1" lang="en-US" altLang="ja-JP" sz="1100">
            <a:solidFill>
              <a:srgbClr val="C00000"/>
            </a:solidFill>
          </a:endParaRPr>
        </a:p>
        <a:p>
          <a:pPr algn="l"/>
          <a:r>
            <a:rPr kumimoji="1" lang="ja-JP" altLang="en-US" sz="1100">
              <a:solidFill>
                <a:srgbClr val="C00000"/>
              </a:solidFill>
            </a:rPr>
            <a:t>　番号をつけていただき、</a:t>
          </a:r>
          <a:endParaRPr kumimoji="1" lang="en-US" altLang="ja-JP" sz="1100">
            <a:solidFill>
              <a:srgbClr val="C00000"/>
            </a:solidFill>
          </a:endParaRPr>
        </a:p>
        <a:p>
          <a:pPr algn="l"/>
          <a:r>
            <a:rPr kumimoji="1" lang="ja-JP" altLang="en-US" sz="1100">
              <a:solidFill>
                <a:srgbClr val="C00000"/>
              </a:solidFill>
            </a:rPr>
            <a:t>　その番号を入力してください。</a:t>
          </a:r>
        </a:p>
      </xdr:txBody>
    </xdr:sp>
    <xdr:clientData/>
  </xdr:twoCellAnchor>
  <xdr:twoCellAnchor>
    <xdr:from>
      <xdr:col>5</xdr:col>
      <xdr:colOff>892505</xdr:colOff>
      <xdr:row>52</xdr:row>
      <xdr:rowOff>80715</xdr:rowOff>
    </xdr:from>
    <xdr:to>
      <xdr:col>8</xdr:col>
      <xdr:colOff>102055</xdr:colOff>
      <xdr:row>60</xdr:row>
      <xdr:rowOff>190499</xdr:rowOff>
    </xdr:to>
    <xdr:sp macro="" textlink="">
      <xdr:nvSpPr>
        <xdr:cNvPr id="6" name="角丸四角形吹き出し 5"/>
        <xdr:cNvSpPr/>
      </xdr:nvSpPr>
      <xdr:spPr>
        <a:xfrm>
          <a:off x="9407855" y="12272715"/>
          <a:ext cx="2990975" cy="2090984"/>
        </a:xfrm>
        <a:prstGeom prst="wedgeRoundRectCallout">
          <a:avLst>
            <a:gd name="adj1" fmla="val -57271"/>
            <a:gd name="adj2" fmla="val -179534"/>
            <a:gd name="adj3" fmla="val 16667"/>
          </a:avLst>
        </a:prstGeom>
        <a:solidFill>
          <a:schemeClr val="accent6">
            <a:lumMod val="20000"/>
            <a:lumOff val="80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C00000"/>
              </a:solidFill>
            </a:rPr>
            <a:t>・スギではない</a:t>
          </a:r>
          <a:endParaRPr kumimoji="1" lang="en-US" altLang="ja-JP" sz="1100">
            <a:solidFill>
              <a:srgbClr val="C00000"/>
            </a:solidFill>
          </a:endParaRPr>
        </a:p>
        <a:p>
          <a:pPr algn="l"/>
          <a:r>
            <a:rPr kumimoji="1" lang="ja-JP" altLang="en-US" sz="1100">
              <a:solidFill>
                <a:srgbClr val="C00000"/>
              </a:solidFill>
            </a:rPr>
            <a:t>・スギ製品の内で建て方が完了しない</a:t>
          </a:r>
          <a:endParaRPr kumimoji="1" lang="en-US" altLang="ja-JP" sz="1100">
            <a:solidFill>
              <a:srgbClr val="C00000"/>
            </a:solidFill>
          </a:endParaRPr>
        </a:p>
        <a:p>
          <a:pPr algn="l"/>
          <a:r>
            <a:rPr kumimoji="1" lang="ja-JP" altLang="en-US" sz="1100">
              <a:solidFill>
                <a:srgbClr val="C00000"/>
              </a:solidFill>
            </a:rPr>
            <a:t>以上の場合は　対象外 ”</a:t>
          </a:r>
          <a:r>
            <a:rPr kumimoji="1" lang="en-US" altLang="ja-JP" sz="1100">
              <a:solidFill>
                <a:srgbClr val="C00000"/>
              </a:solidFill>
            </a:rPr>
            <a:t>6</a:t>
          </a:r>
          <a:r>
            <a:rPr kumimoji="1" lang="ja-JP" altLang="en-US" sz="1100">
              <a:solidFill>
                <a:srgbClr val="C00000"/>
              </a:solidFill>
            </a:rPr>
            <a:t>” を入力</a:t>
          </a:r>
          <a:endParaRPr kumimoji="1" lang="en-US" altLang="ja-JP" sz="1100">
            <a:solidFill>
              <a:srgbClr val="C00000"/>
            </a:solidFill>
          </a:endParaRPr>
        </a:p>
        <a:p>
          <a:pPr algn="l"/>
          <a:endParaRPr kumimoji="1" lang="en-US" altLang="ja-JP" sz="1100">
            <a:solidFill>
              <a:srgbClr val="C00000"/>
            </a:solidFill>
          </a:endParaRPr>
        </a:p>
        <a:p>
          <a:pPr algn="l"/>
          <a:r>
            <a:rPr kumimoji="1" lang="ja-JP" altLang="en-US" sz="1100">
              <a:solidFill>
                <a:srgbClr val="C00000"/>
              </a:solidFill>
            </a:rPr>
            <a:t>それ以外は　スギ製品利用部位を</a:t>
          </a:r>
          <a:endParaRPr kumimoji="1" lang="en-US" altLang="ja-JP" sz="1100">
            <a:solidFill>
              <a:srgbClr val="C00000"/>
            </a:solidFill>
          </a:endParaRPr>
        </a:p>
        <a:p>
          <a:pPr algn="l"/>
          <a:r>
            <a:rPr kumimoji="1" lang="ja-JP" altLang="ja-JP" sz="1100">
              <a:solidFill>
                <a:srgbClr val="C00000"/>
              </a:solidFill>
              <a:effectLst/>
              <a:latin typeface="+mn-lt"/>
              <a:ea typeface="+mn-ea"/>
              <a:cs typeface="+mn-cs"/>
            </a:rPr>
            <a:t>左</a:t>
          </a:r>
          <a:r>
            <a:rPr kumimoji="1" lang="en-US" altLang="ja-JP" sz="1100">
              <a:solidFill>
                <a:srgbClr val="C00000"/>
              </a:solidFill>
              <a:effectLst/>
              <a:latin typeface="+mn-lt"/>
              <a:ea typeface="+mn-ea"/>
              <a:cs typeface="+mn-cs"/>
            </a:rPr>
            <a:t>【A</a:t>
          </a:r>
          <a:r>
            <a:rPr kumimoji="1" lang="ja-JP" altLang="ja-JP" sz="1100">
              <a:solidFill>
                <a:srgbClr val="C00000"/>
              </a:solidFill>
              <a:effectLst/>
              <a:latin typeface="+mn-lt"/>
              <a:ea typeface="+mn-ea"/>
              <a:cs typeface="+mn-cs"/>
            </a:rPr>
            <a:t>表</a:t>
          </a:r>
          <a:r>
            <a:rPr kumimoji="1" lang="en-US" altLang="ja-JP" sz="1100">
              <a:solidFill>
                <a:srgbClr val="C00000"/>
              </a:solidFill>
              <a:effectLst/>
              <a:latin typeface="+mn-lt"/>
              <a:ea typeface="+mn-ea"/>
              <a:cs typeface="+mn-cs"/>
            </a:rPr>
            <a:t>】</a:t>
          </a:r>
          <a:r>
            <a:rPr kumimoji="1" lang="ja-JP" altLang="en-US" sz="1100">
              <a:solidFill>
                <a:srgbClr val="C00000"/>
              </a:solidFill>
              <a:effectLst/>
              <a:latin typeface="+mn-lt"/>
              <a:ea typeface="+mn-ea"/>
              <a:cs typeface="+mn-cs"/>
            </a:rPr>
            <a:t>を</a:t>
          </a:r>
          <a:r>
            <a:rPr kumimoji="1" lang="ja-JP" altLang="ja-JP" sz="1100">
              <a:solidFill>
                <a:srgbClr val="C00000"/>
              </a:solidFill>
              <a:effectLst/>
              <a:latin typeface="+mn-lt"/>
              <a:ea typeface="+mn-ea"/>
              <a:cs typeface="+mn-cs"/>
            </a:rPr>
            <a:t>参考に</a:t>
          </a:r>
          <a:r>
            <a:rPr kumimoji="1" lang="ja-JP" altLang="en-US" sz="1100">
              <a:solidFill>
                <a:srgbClr val="C00000"/>
              </a:solidFill>
              <a:effectLst/>
              <a:latin typeface="+mn-lt"/>
              <a:ea typeface="+mn-ea"/>
              <a:cs typeface="+mn-cs"/>
            </a:rPr>
            <a:t>し、番号（”</a:t>
          </a:r>
          <a:r>
            <a:rPr kumimoji="1" lang="en-US" altLang="ja-JP" sz="1100">
              <a:solidFill>
                <a:srgbClr val="C00000"/>
              </a:solidFill>
              <a:effectLst/>
              <a:latin typeface="+mn-lt"/>
              <a:ea typeface="+mn-ea"/>
              <a:cs typeface="+mn-cs"/>
            </a:rPr>
            <a:t>1</a:t>
          </a:r>
          <a:r>
            <a:rPr kumimoji="1" lang="ja-JP" altLang="en-US" sz="1100">
              <a:solidFill>
                <a:srgbClr val="C00000"/>
              </a:solidFill>
              <a:effectLst/>
              <a:latin typeface="+mn-lt"/>
              <a:ea typeface="+mn-ea"/>
              <a:cs typeface="+mn-cs"/>
            </a:rPr>
            <a:t>”～”</a:t>
          </a:r>
          <a:r>
            <a:rPr kumimoji="1" lang="en-US" altLang="ja-JP" sz="1100">
              <a:solidFill>
                <a:srgbClr val="C00000"/>
              </a:solidFill>
              <a:effectLst/>
              <a:latin typeface="+mn-lt"/>
              <a:ea typeface="+mn-ea"/>
              <a:cs typeface="+mn-cs"/>
            </a:rPr>
            <a:t>5</a:t>
          </a:r>
          <a:r>
            <a:rPr kumimoji="1" lang="ja-JP" altLang="en-US" sz="1100">
              <a:solidFill>
                <a:srgbClr val="C00000"/>
              </a:solidFill>
              <a:effectLst/>
              <a:latin typeface="+mn-lt"/>
              <a:ea typeface="+mn-ea"/>
              <a:cs typeface="+mn-cs"/>
            </a:rPr>
            <a:t>”）を入力</a:t>
          </a:r>
          <a:r>
            <a:rPr kumimoji="1" lang="ja-JP" altLang="ja-JP" sz="1100">
              <a:solidFill>
                <a:srgbClr val="C00000"/>
              </a:solidFill>
              <a:effectLst/>
              <a:latin typeface="+mn-lt"/>
              <a:ea typeface="+mn-ea"/>
              <a:cs typeface="+mn-cs"/>
            </a:rPr>
            <a:t>ください。</a:t>
          </a:r>
          <a:endParaRPr kumimoji="1" lang="ja-JP" altLang="en-US" sz="1100">
            <a:solidFill>
              <a:srgbClr val="C00000"/>
            </a:solidFill>
          </a:endParaRPr>
        </a:p>
      </xdr:txBody>
    </xdr:sp>
    <xdr:clientData/>
  </xdr:twoCellAnchor>
  <xdr:twoCellAnchor>
    <xdr:from>
      <xdr:col>9</xdr:col>
      <xdr:colOff>99333</xdr:colOff>
      <xdr:row>54</xdr:row>
      <xdr:rowOff>105911</xdr:rowOff>
    </xdr:from>
    <xdr:to>
      <xdr:col>12</xdr:col>
      <xdr:colOff>1193719</xdr:colOff>
      <xdr:row>60</xdr:row>
      <xdr:rowOff>151533</xdr:rowOff>
    </xdr:to>
    <xdr:sp macro="" textlink="">
      <xdr:nvSpPr>
        <xdr:cNvPr id="7" name="角丸四角形吹き出し 6"/>
        <xdr:cNvSpPr/>
      </xdr:nvSpPr>
      <xdr:spPr>
        <a:xfrm>
          <a:off x="13120008" y="12793211"/>
          <a:ext cx="3266086" cy="1531522"/>
        </a:xfrm>
        <a:prstGeom prst="wedgeRoundRectCallout">
          <a:avLst>
            <a:gd name="adj1" fmla="val -90020"/>
            <a:gd name="adj2" fmla="val -257127"/>
            <a:gd name="adj3" fmla="val 16667"/>
          </a:avLst>
        </a:prstGeom>
        <a:solidFill>
          <a:schemeClr val="accent6">
            <a:lumMod val="20000"/>
            <a:lumOff val="80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C00000"/>
              </a:solidFill>
            </a:rPr>
            <a:t>左</a:t>
          </a:r>
          <a:r>
            <a:rPr kumimoji="1" lang="en-US" altLang="ja-JP" sz="1100">
              <a:solidFill>
                <a:srgbClr val="C00000"/>
              </a:solidFill>
            </a:rPr>
            <a:t>【B</a:t>
          </a:r>
          <a:r>
            <a:rPr kumimoji="1" lang="ja-JP" altLang="en-US" sz="1100">
              <a:solidFill>
                <a:srgbClr val="C00000"/>
              </a:solidFill>
            </a:rPr>
            <a:t>表</a:t>
          </a:r>
          <a:r>
            <a:rPr kumimoji="1" lang="en-US" altLang="ja-JP" sz="1100">
              <a:solidFill>
                <a:srgbClr val="C00000"/>
              </a:solidFill>
            </a:rPr>
            <a:t>】</a:t>
          </a:r>
          <a:r>
            <a:rPr kumimoji="1" lang="ja-JP" altLang="en-US" sz="1100">
              <a:solidFill>
                <a:srgbClr val="C00000"/>
              </a:solidFill>
            </a:rPr>
            <a:t>の数値を参考にしてください。　</a:t>
          </a:r>
          <a:endParaRPr kumimoji="1" lang="en-US" altLang="ja-JP" sz="1100">
            <a:solidFill>
              <a:srgbClr val="C00000"/>
            </a:solidFill>
          </a:endParaRPr>
        </a:p>
        <a:p>
          <a:pPr algn="l"/>
          <a:r>
            <a:rPr kumimoji="1" lang="ja-JP" altLang="ja-JP" sz="1100">
              <a:solidFill>
                <a:srgbClr val="C00000"/>
              </a:solidFill>
              <a:effectLst/>
              <a:latin typeface="+mn-lt"/>
              <a:ea typeface="+mn-ea"/>
              <a:cs typeface="+mn-cs"/>
            </a:rPr>
            <a:t>・</a:t>
          </a:r>
          <a:r>
            <a:rPr kumimoji="1" lang="ja-JP" altLang="en-US" sz="1100">
              <a:solidFill>
                <a:srgbClr val="C00000"/>
              </a:solidFill>
              <a:effectLst/>
              <a:latin typeface="+mn-lt"/>
              <a:ea typeface="+mn-ea"/>
              <a:cs typeface="+mn-cs"/>
            </a:rPr>
            <a:t>”</a:t>
          </a:r>
          <a:r>
            <a:rPr kumimoji="1" lang="ja-JP" altLang="ja-JP" sz="1100">
              <a:solidFill>
                <a:srgbClr val="C00000"/>
              </a:solidFill>
              <a:effectLst/>
              <a:latin typeface="+mn-lt"/>
              <a:ea typeface="+mn-ea"/>
              <a:cs typeface="+mn-cs"/>
            </a:rPr>
            <a:t>スギ</a:t>
          </a:r>
          <a:r>
            <a:rPr kumimoji="1" lang="ja-JP" altLang="en-US" sz="1100">
              <a:solidFill>
                <a:srgbClr val="C00000"/>
              </a:solidFill>
              <a:effectLst/>
              <a:latin typeface="+mn-lt"/>
              <a:ea typeface="+mn-ea"/>
              <a:cs typeface="+mn-cs"/>
            </a:rPr>
            <a:t>が</a:t>
          </a:r>
          <a:r>
            <a:rPr kumimoji="1" lang="ja-JP" altLang="ja-JP" sz="1100">
              <a:solidFill>
                <a:srgbClr val="C00000"/>
              </a:solidFill>
              <a:effectLst/>
              <a:latin typeface="+mn-lt"/>
              <a:ea typeface="+mn-ea"/>
              <a:cs typeface="+mn-cs"/>
            </a:rPr>
            <a:t>含まれていない</a:t>
          </a:r>
          <a:r>
            <a:rPr kumimoji="1" lang="ja-JP" altLang="en-US" sz="1100">
              <a:solidFill>
                <a:srgbClr val="C00000"/>
              </a:solidFill>
              <a:effectLst/>
              <a:latin typeface="+mn-lt"/>
              <a:ea typeface="+mn-ea"/>
              <a:cs typeface="+mn-cs"/>
            </a:rPr>
            <a:t>” ならば</a:t>
          </a:r>
          <a:r>
            <a:rPr kumimoji="1" lang="ja-JP" altLang="ja-JP" sz="1100">
              <a:solidFill>
                <a:srgbClr val="C00000"/>
              </a:solidFill>
              <a:effectLst/>
              <a:latin typeface="+mn-lt"/>
              <a:ea typeface="+mn-ea"/>
              <a:cs typeface="+mn-cs"/>
            </a:rPr>
            <a:t>　</a:t>
          </a:r>
          <a:r>
            <a:rPr kumimoji="1" lang="en-US" altLang="ja-JP" sz="1100">
              <a:solidFill>
                <a:srgbClr val="C00000"/>
              </a:solidFill>
              <a:effectLst/>
              <a:latin typeface="+mn-lt"/>
              <a:ea typeface="+mn-ea"/>
              <a:cs typeface="+mn-cs"/>
            </a:rPr>
            <a:t>"0"</a:t>
          </a:r>
          <a:r>
            <a:rPr kumimoji="1" lang="ja-JP" altLang="en-US" sz="1100">
              <a:solidFill>
                <a:srgbClr val="C00000"/>
              </a:solidFill>
            </a:rPr>
            <a:t>　</a:t>
          </a:r>
          <a:endParaRPr kumimoji="1" lang="en-US" altLang="ja-JP" sz="1100">
            <a:solidFill>
              <a:srgbClr val="C00000"/>
            </a:solidFill>
          </a:endParaRPr>
        </a:p>
        <a:p>
          <a:pPr algn="l"/>
          <a:r>
            <a:rPr kumimoji="1" lang="ja-JP" altLang="en-US" sz="1100">
              <a:solidFill>
                <a:srgbClr val="C00000"/>
              </a:solidFill>
            </a:rPr>
            <a:t>・”スギ</a:t>
          </a:r>
          <a:r>
            <a:rPr kumimoji="1" lang="en-US" altLang="ja-JP" sz="1100">
              <a:solidFill>
                <a:srgbClr val="C00000"/>
              </a:solidFill>
            </a:rPr>
            <a:t>100</a:t>
          </a:r>
          <a:r>
            <a:rPr kumimoji="1" lang="ja-JP" altLang="en-US" sz="1100">
              <a:solidFill>
                <a:srgbClr val="C00000"/>
              </a:solidFill>
            </a:rPr>
            <a:t>％” ならば　</a:t>
          </a:r>
          <a:r>
            <a:rPr kumimoji="1" lang="en-US" altLang="ja-JP" sz="1100">
              <a:solidFill>
                <a:srgbClr val="C00000"/>
              </a:solidFill>
            </a:rPr>
            <a:t>"1"</a:t>
          </a:r>
        </a:p>
        <a:p>
          <a:pPr algn="l"/>
          <a:r>
            <a:rPr kumimoji="1" lang="ja-JP" altLang="en-US" sz="1100">
              <a:solidFill>
                <a:srgbClr val="C00000"/>
              </a:solidFill>
            </a:rPr>
            <a:t>・</a:t>
          </a:r>
          <a:r>
            <a:rPr kumimoji="1" lang="ja-JP" altLang="ja-JP" sz="1100">
              <a:solidFill>
                <a:schemeClr val="lt1"/>
              </a:solidFill>
              <a:effectLst/>
              <a:latin typeface="+mn-lt"/>
              <a:ea typeface="+mn-ea"/>
              <a:cs typeface="+mn-cs"/>
            </a:rPr>
            <a:t>”</a:t>
          </a:r>
          <a:r>
            <a:rPr kumimoji="1" lang="ja-JP" altLang="en-US" sz="1100">
              <a:solidFill>
                <a:srgbClr val="C00000"/>
              </a:solidFill>
            </a:rPr>
            <a:t>スギ混合割合が分かる” ならば　その数値</a:t>
          </a:r>
          <a:endParaRPr kumimoji="1" lang="en-US" altLang="ja-JP" sz="1100">
            <a:solidFill>
              <a:srgbClr val="C00000"/>
            </a:solidFill>
          </a:endParaRPr>
        </a:p>
        <a:p>
          <a:pPr algn="l"/>
          <a:r>
            <a:rPr kumimoji="1" lang="ja-JP" altLang="en-US" sz="1100">
              <a:solidFill>
                <a:srgbClr val="C00000"/>
              </a:solidFill>
            </a:rPr>
            <a:t>　　</a:t>
          </a:r>
        </a:p>
      </xdr:txBody>
    </xdr:sp>
    <xdr:clientData/>
  </xdr:twoCellAnchor>
  <xdr:twoCellAnchor>
    <xdr:from>
      <xdr:col>11</xdr:col>
      <xdr:colOff>162123</xdr:colOff>
      <xdr:row>46</xdr:row>
      <xdr:rowOff>157317</xdr:rowOff>
    </xdr:from>
    <xdr:to>
      <xdr:col>13</xdr:col>
      <xdr:colOff>1056193</xdr:colOff>
      <xdr:row>48</xdr:row>
      <xdr:rowOff>137307</xdr:rowOff>
    </xdr:to>
    <xdr:sp macro="" textlink="">
      <xdr:nvSpPr>
        <xdr:cNvPr id="8" name="角丸四角形吹き出し 7"/>
        <xdr:cNvSpPr/>
      </xdr:nvSpPr>
      <xdr:spPr>
        <a:xfrm>
          <a:off x="14630598" y="10863417"/>
          <a:ext cx="2884795" cy="475290"/>
        </a:xfrm>
        <a:prstGeom prst="wedgeRoundRectCallout">
          <a:avLst>
            <a:gd name="adj1" fmla="val -46985"/>
            <a:gd name="adj2" fmla="val -215716"/>
            <a:gd name="adj3" fmla="val 16667"/>
          </a:avLst>
        </a:prstGeom>
        <a:solidFill>
          <a:schemeClr val="accent6">
            <a:lumMod val="20000"/>
            <a:lumOff val="80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C00000"/>
              </a:solidFill>
            </a:rPr>
            <a:t>納品書の内容を入力してください。</a:t>
          </a:r>
        </a:p>
      </xdr:txBody>
    </xdr:sp>
    <xdr:clientData/>
  </xdr:twoCellAnchor>
  <xdr:twoCellAnchor>
    <xdr:from>
      <xdr:col>8</xdr:col>
      <xdr:colOff>67238</xdr:colOff>
      <xdr:row>41</xdr:row>
      <xdr:rowOff>89644</xdr:rowOff>
    </xdr:from>
    <xdr:to>
      <xdr:col>12</xdr:col>
      <xdr:colOff>1232650</xdr:colOff>
      <xdr:row>43</xdr:row>
      <xdr:rowOff>168086</xdr:rowOff>
    </xdr:to>
    <xdr:sp macro="" textlink="">
      <xdr:nvSpPr>
        <xdr:cNvPr id="9" name="左中かっこ 8"/>
        <xdr:cNvSpPr/>
      </xdr:nvSpPr>
      <xdr:spPr>
        <a:xfrm rot="16200000">
          <a:off x="14107648" y="7813859"/>
          <a:ext cx="573742" cy="4061012"/>
        </a:xfrm>
        <a:prstGeom prst="leftBrace">
          <a:avLst>
            <a:gd name="adj1" fmla="val 8333"/>
            <a:gd name="adj2" fmla="val 50829"/>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276677</xdr:colOff>
      <xdr:row>27</xdr:row>
      <xdr:rowOff>25111</xdr:rowOff>
    </xdr:from>
    <xdr:to>
      <xdr:col>0</xdr:col>
      <xdr:colOff>5254625</xdr:colOff>
      <xdr:row>33</xdr:row>
      <xdr:rowOff>158750</xdr:rowOff>
    </xdr:to>
    <xdr:sp macro="" textlink="">
      <xdr:nvSpPr>
        <xdr:cNvPr id="10" name="対角する 2 つの角を切り取った四角形 9"/>
        <xdr:cNvSpPr/>
      </xdr:nvSpPr>
      <xdr:spPr>
        <a:xfrm>
          <a:off x="276677" y="6597361"/>
          <a:ext cx="4977948" cy="1657639"/>
        </a:xfrm>
        <a:prstGeom prst="snip2DiagRect">
          <a:avLst/>
        </a:prstGeom>
        <a:solidFill>
          <a:schemeClr val="accent4">
            <a:lumMod val="60000"/>
            <a:lumOff val="4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0" cap="none" spc="0">
              <a:ln w="0"/>
              <a:solidFill>
                <a:srgbClr val="C00000"/>
              </a:solidFill>
              <a:effectLst>
                <a:outerShdw blurRad="38100" dist="19050" dir="2700000" algn="tl" rotWithShape="0">
                  <a:schemeClr val="dk1">
                    <a:alpha val="40000"/>
                  </a:schemeClr>
                </a:outerShdw>
              </a:effectLst>
            </a:rPr>
            <a:t>・住宅</a:t>
          </a:r>
          <a:r>
            <a:rPr kumimoji="1" lang="en-US" altLang="ja-JP" sz="1600" b="0" cap="none" spc="0">
              <a:ln w="0"/>
              <a:solidFill>
                <a:srgbClr val="C00000"/>
              </a:solidFill>
              <a:effectLst>
                <a:outerShdw blurRad="38100" dist="19050" dir="2700000" algn="tl" rotWithShape="0">
                  <a:schemeClr val="dk1">
                    <a:alpha val="40000"/>
                  </a:schemeClr>
                </a:outerShdw>
              </a:effectLst>
            </a:rPr>
            <a:t>No.1</a:t>
          </a:r>
          <a:r>
            <a:rPr kumimoji="1" lang="ja-JP" altLang="en-US" sz="1600" b="0" cap="none" spc="0">
              <a:ln w="0"/>
              <a:solidFill>
                <a:srgbClr val="C00000"/>
              </a:solidFill>
              <a:effectLst>
                <a:outerShdw blurRad="38100" dist="19050" dir="2700000" algn="tl" rotWithShape="0">
                  <a:schemeClr val="dk1">
                    <a:alpha val="40000"/>
                  </a:schemeClr>
                </a:outerShdw>
              </a:effectLst>
            </a:rPr>
            <a:t>～</a:t>
          </a:r>
          <a:r>
            <a:rPr kumimoji="1" lang="en-US" altLang="ja-JP" sz="1600" b="0" cap="none" spc="0">
              <a:ln w="0"/>
              <a:solidFill>
                <a:srgbClr val="C00000"/>
              </a:solidFill>
              <a:effectLst>
                <a:outerShdw blurRad="38100" dist="19050" dir="2700000" algn="tl" rotWithShape="0">
                  <a:schemeClr val="dk1">
                    <a:alpha val="40000"/>
                  </a:schemeClr>
                </a:outerShdw>
              </a:effectLst>
            </a:rPr>
            <a:t>No.3</a:t>
          </a:r>
          <a:r>
            <a:rPr kumimoji="1" lang="ja-JP" altLang="en-US" sz="1600" b="0" cap="none" spc="0">
              <a:ln w="0"/>
              <a:solidFill>
                <a:srgbClr val="C00000"/>
              </a:solidFill>
              <a:effectLst>
                <a:outerShdw blurRad="38100" dist="19050" dir="2700000" algn="tl" rotWithShape="0">
                  <a:schemeClr val="dk1">
                    <a:alpha val="40000"/>
                  </a:schemeClr>
                </a:outerShdw>
              </a:effectLst>
            </a:rPr>
            <a:t>（申請住戸分）</a:t>
          </a:r>
          <a:endParaRPr kumimoji="1" lang="en-US" altLang="ja-JP" sz="1600" b="0" cap="none" spc="0">
            <a:ln w="0"/>
            <a:solidFill>
              <a:srgbClr val="C00000"/>
            </a:solidFill>
            <a:effectLst>
              <a:outerShdw blurRad="38100" dist="19050" dir="2700000" algn="tl" rotWithShape="0">
                <a:schemeClr val="dk1">
                  <a:alpha val="40000"/>
                </a:schemeClr>
              </a:outerShdw>
            </a:effectLst>
          </a:endParaRPr>
        </a:p>
        <a:p>
          <a:pPr algn="l"/>
          <a:r>
            <a:rPr kumimoji="1" lang="ja-JP" altLang="en-US" sz="1600" b="0" cap="none" spc="0">
              <a:ln w="0"/>
              <a:solidFill>
                <a:srgbClr val="C00000"/>
              </a:solidFill>
              <a:effectLst>
                <a:outerShdw blurRad="38100" dist="19050" dir="2700000" algn="tl" rotWithShape="0">
                  <a:schemeClr val="dk1">
                    <a:alpha val="40000"/>
                  </a:schemeClr>
                </a:outerShdw>
              </a:effectLst>
            </a:rPr>
            <a:t>　　右側の　木拾い表（入力シート）</a:t>
          </a:r>
          <a:endParaRPr kumimoji="1" lang="en-US" altLang="ja-JP" sz="1600" b="0" cap="none" spc="0">
            <a:ln w="0"/>
            <a:solidFill>
              <a:srgbClr val="C00000"/>
            </a:solidFill>
            <a:effectLst>
              <a:outerShdw blurRad="38100" dist="19050" dir="2700000" algn="tl" rotWithShape="0">
                <a:schemeClr val="dk1">
                  <a:alpha val="40000"/>
                </a:schemeClr>
              </a:outerShdw>
            </a:effectLst>
          </a:endParaRPr>
        </a:p>
        <a:p>
          <a:pPr algn="l"/>
          <a:r>
            <a:rPr kumimoji="1" lang="ja-JP" altLang="en-US" sz="1600" b="0" cap="none" spc="0">
              <a:ln w="0"/>
              <a:solidFill>
                <a:srgbClr val="C00000"/>
              </a:solidFill>
              <a:effectLst>
                <a:outerShdw blurRad="38100" dist="19050" dir="2700000" algn="tl" rotWithShape="0">
                  <a:schemeClr val="dk1">
                    <a:alpha val="40000"/>
                  </a:schemeClr>
                </a:outerShdw>
              </a:effectLst>
            </a:rPr>
            <a:t>　　をご入力の上、提出ください。</a:t>
          </a:r>
          <a:endParaRPr kumimoji="1" lang="en-US" altLang="ja-JP" sz="1600" b="0" cap="none" spc="0">
            <a:ln w="0"/>
            <a:solidFill>
              <a:srgbClr val="C00000"/>
            </a:solidFill>
            <a:effectLst>
              <a:outerShdw blurRad="38100" dist="19050" dir="2700000" algn="tl" rotWithShape="0">
                <a:schemeClr val="dk1">
                  <a:alpha val="40000"/>
                </a:schemeClr>
              </a:outerShdw>
            </a:effectLst>
          </a:endParaRPr>
        </a:p>
        <a:p>
          <a:pPr algn="l"/>
          <a:endParaRPr kumimoji="1" lang="en-US" altLang="ja-JP" sz="1600" b="0" cap="none" spc="0">
            <a:ln w="0"/>
            <a:solidFill>
              <a:srgbClr val="C00000"/>
            </a:solidFill>
            <a:effectLst>
              <a:outerShdw blurRad="38100" dist="19050" dir="2700000" algn="tl" rotWithShape="0">
                <a:schemeClr val="dk1">
                  <a:alpha val="40000"/>
                </a:schemeClr>
              </a:outerShdw>
            </a:effectLst>
          </a:endParaRPr>
        </a:p>
      </xdr:txBody>
    </xdr:sp>
    <xdr:clientData/>
  </xdr:twoCellAnchor>
  <xdr:twoCellAnchor>
    <xdr:from>
      <xdr:col>11</xdr:col>
      <xdr:colOff>554182</xdr:colOff>
      <xdr:row>8</xdr:row>
      <xdr:rowOff>17319</xdr:rowOff>
    </xdr:from>
    <xdr:to>
      <xdr:col>13</xdr:col>
      <xdr:colOff>1091047</xdr:colOff>
      <xdr:row>9</xdr:row>
      <xdr:rowOff>173183</xdr:rowOff>
    </xdr:to>
    <xdr:sp macro="" textlink="">
      <xdr:nvSpPr>
        <xdr:cNvPr id="17" name="角丸四角形吹き出し 16"/>
        <xdr:cNvSpPr/>
      </xdr:nvSpPr>
      <xdr:spPr>
        <a:xfrm>
          <a:off x="15022657" y="1769919"/>
          <a:ext cx="2527590" cy="374939"/>
        </a:xfrm>
        <a:prstGeom prst="wedgeRoundRectCallout">
          <a:avLst>
            <a:gd name="adj1" fmla="val -46556"/>
            <a:gd name="adj2" fmla="val 227775"/>
            <a:gd name="adj3" fmla="val 16667"/>
          </a:avLst>
        </a:prstGeom>
        <a:solidFill>
          <a:schemeClr val="accent6">
            <a:lumMod val="20000"/>
            <a:lumOff val="80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C00000"/>
              </a:solidFill>
            </a:rPr>
            <a:t>入力してください。</a:t>
          </a:r>
        </a:p>
      </xdr:txBody>
    </xdr:sp>
    <xdr:clientData/>
  </xdr:twoCellAnchor>
  <xdr:twoCellAnchor>
    <xdr:from>
      <xdr:col>4</xdr:col>
      <xdr:colOff>51956</xdr:colOff>
      <xdr:row>41</xdr:row>
      <xdr:rowOff>51955</xdr:rowOff>
    </xdr:from>
    <xdr:to>
      <xdr:col>4</xdr:col>
      <xdr:colOff>935182</xdr:colOff>
      <xdr:row>43</xdr:row>
      <xdr:rowOff>113078</xdr:rowOff>
    </xdr:to>
    <xdr:sp macro="" textlink="">
      <xdr:nvSpPr>
        <xdr:cNvPr id="18" name="左中かっこ 17"/>
        <xdr:cNvSpPr/>
      </xdr:nvSpPr>
      <xdr:spPr>
        <a:xfrm rot="16200000">
          <a:off x="7711532" y="9356404"/>
          <a:ext cx="556423" cy="883226"/>
        </a:xfrm>
        <a:prstGeom prst="leftBrace">
          <a:avLst>
            <a:gd name="adj1" fmla="val 8333"/>
            <a:gd name="adj2" fmla="val 50829"/>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103912</xdr:colOff>
      <xdr:row>41</xdr:row>
      <xdr:rowOff>34636</xdr:rowOff>
    </xdr:from>
    <xdr:to>
      <xdr:col>6</xdr:col>
      <xdr:colOff>1731821</xdr:colOff>
      <xdr:row>43</xdr:row>
      <xdr:rowOff>190499</xdr:rowOff>
    </xdr:to>
    <xdr:sp macro="" textlink="">
      <xdr:nvSpPr>
        <xdr:cNvPr id="19" name="左中かっこ 18"/>
        <xdr:cNvSpPr/>
      </xdr:nvSpPr>
      <xdr:spPr>
        <a:xfrm rot="16200000">
          <a:off x="10088710" y="9014113"/>
          <a:ext cx="651163" cy="1627909"/>
        </a:xfrm>
        <a:prstGeom prst="leftBrace">
          <a:avLst>
            <a:gd name="adj1" fmla="val 8333"/>
            <a:gd name="adj2" fmla="val 50829"/>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170294</xdr:colOff>
      <xdr:row>0</xdr:row>
      <xdr:rowOff>54842</xdr:rowOff>
    </xdr:from>
    <xdr:to>
      <xdr:col>0</xdr:col>
      <xdr:colOff>9397999</xdr:colOff>
      <xdr:row>13</xdr:row>
      <xdr:rowOff>95250</xdr:rowOff>
    </xdr:to>
    <xdr:sp macro="" textlink="">
      <xdr:nvSpPr>
        <xdr:cNvPr id="20" name="対角する 2 つの角を切り取った四角形 19"/>
        <xdr:cNvSpPr/>
      </xdr:nvSpPr>
      <xdr:spPr>
        <a:xfrm>
          <a:off x="170294" y="54842"/>
          <a:ext cx="9227705" cy="3453533"/>
        </a:xfrm>
        <a:prstGeom prst="snip2DiagRect">
          <a:avLst/>
        </a:prstGeom>
        <a:solidFill>
          <a:schemeClr val="accent1">
            <a:lumMod val="20000"/>
            <a:lumOff val="8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cap="none" spc="0">
              <a:ln w="0"/>
              <a:solidFill>
                <a:sysClr val="windowText" lastClr="000000"/>
              </a:solidFill>
              <a:effectLst/>
              <a:latin typeface="+mn-ea"/>
              <a:ea typeface="+mn-ea"/>
            </a:rPr>
            <a:t>【</a:t>
          </a:r>
          <a:r>
            <a:rPr kumimoji="1" lang="ja-JP" altLang="en-US" sz="1000" b="1" cap="none" spc="0">
              <a:ln w="0"/>
              <a:solidFill>
                <a:sysClr val="windowText" lastClr="000000"/>
              </a:solidFill>
              <a:effectLst/>
              <a:latin typeface="+mn-ea"/>
              <a:ea typeface="+mn-ea"/>
            </a:rPr>
            <a:t> </a:t>
          </a:r>
          <a:r>
            <a:rPr kumimoji="1" lang="en-US" altLang="ja-JP" sz="1000" b="1" cap="none" spc="0">
              <a:ln w="0"/>
              <a:solidFill>
                <a:sysClr val="windowText" lastClr="000000"/>
              </a:solidFill>
              <a:effectLst/>
              <a:latin typeface="+mn-ea"/>
              <a:ea typeface="+mn-ea"/>
            </a:rPr>
            <a:t>A</a:t>
          </a:r>
          <a:r>
            <a:rPr kumimoji="1" lang="ja-JP" altLang="en-US" sz="1000" b="1" cap="none" spc="0">
              <a:ln w="0"/>
              <a:solidFill>
                <a:sysClr val="windowText" lastClr="000000"/>
              </a:solidFill>
              <a:effectLst/>
              <a:latin typeface="+mn-ea"/>
              <a:ea typeface="+mn-ea"/>
            </a:rPr>
            <a:t>表 </a:t>
          </a:r>
          <a:r>
            <a:rPr kumimoji="1" lang="en-US" altLang="ja-JP" sz="1000" b="1" cap="none" spc="0">
              <a:ln w="0"/>
              <a:solidFill>
                <a:sysClr val="windowText" lastClr="000000"/>
              </a:solidFill>
              <a:effectLst/>
              <a:latin typeface="+mn-ea"/>
              <a:ea typeface="+mn-ea"/>
            </a:rPr>
            <a:t>】</a:t>
          </a:r>
          <a:r>
            <a:rPr kumimoji="1" lang="ja-JP" altLang="ja-JP" sz="1100" b="1">
              <a:solidFill>
                <a:srgbClr val="FF0000"/>
              </a:solidFill>
              <a:effectLst/>
              <a:latin typeface="+mn-lt"/>
              <a:ea typeface="+mn-ea"/>
              <a:cs typeface="+mn-cs"/>
            </a:rPr>
            <a:t>木材部位分類</a:t>
          </a:r>
          <a:r>
            <a:rPr kumimoji="1" lang="ja-JP" altLang="ja-JP" sz="1100" b="0">
              <a:solidFill>
                <a:sysClr val="windowText" lastClr="000000"/>
              </a:solidFill>
              <a:effectLst/>
              <a:latin typeface="+mn-lt"/>
              <a:ea typeface="+mn-ea"/>
              <a:cs typeface="+mn-cs"/>
            </a:rPr>
            <a:t>（</a:t>
          </a:r>
          <a:r>
            <a:rPr kumimoji="1" lang="ja-JP" altLang="ja-JP" sz="1100" b="0">
              <a:solidFill>
                <a:srgbClr val="FF0000"/>
              </a:solidFill>
              <a:effectLst/>
              <a:latin typeface="+mn-lt"/>
              <a:ea typeface="+mn-ea"/>
              <a:cs typeface="+mn-cs"/>
            </a:rPr>
            <a:t>いずれかの番号</a:t>
          </a:r>
          <a:r>
            <a:rPr kumimoji="1" lang="ja-JP" altLang="ja-JP" sz="1100" b="0">
              <a:solidFill>
                <a:sysClr val="windowText" lastClr="000000"/>
              </a:solidFill>
              <a:effectLst/>
              <a:latin typeface="+mn-lt"/>
              <a:ea typeface="+mn-ea"/>
              <a:cs typeface="+mn-cs"/>
            </a:rPr>
            <a:t>を入力）</a:t>
          </a:r>
          <a:endParaRPr kumimoji="1" lang="en-US" altLang="ja-JP" sz="1000" b="1" cap="none" spc="0">
            <a:ln w="0"/>
            <a:solidFill>
              <a:sysClr val="windowText" lastClr="000000"/>
            </a:solidFill>
            <a:effectLst/>
            <a:latin typeface="+mn-ea"/>
            <a:ea typeface="+mn-ea"/>
          </a:endParaRPr>
        </a:p>
        <a:p>
          <a:pPr algn="l"/>
          <a:r>
            <a:rPr kumimoji="1" lang="ja-JP" altLang="en-US" sz="1000" b="0" cap="none" spc="0">
              <a:ln w="0"/>
              <a:solidFill>
                <a:sysClr val="windowText" lastClr="000000"/>
              </a:solidFill>
              <a:effectLst/>
              <a:latin typeface="+mn-ea"/>
              <a:ea typeface="+mn-ea"/>
            </a:rPr>
            <a:t>●利用事業で スギ を材積算入するもの</a:t>
          </a:r>
          <a:endParaRPr kumimoji="1" lang="en-US" altLang="ja-JP" sz="1000" b="0" cap="none" spc="0">
            <a:ln w="0"/>
            <a:solidFill>
              <a:sysClr val="windowText" lastClr="000000"/>
            </a:solidFill>
            <a:effectLst/>
            <a:latin typeface="+mn-ea"/>
            <a:ea typeface="+mn-ea"/>
          </a:endParaRPr>
        </a:p>
        <a:p>
          <a:pPr algn="l"/>
          <a:r>
            <a:rPr kumimoji="1" lang="ja-JP" altLang="en-US" sz="1000" b="0" cap="none" spc="0">
              <a:ln w="0"/>
              <a:solidFill>
                <a:sysClr val="windowText" lastClr="000000"/>
              </a:solidFill>
              <a:effectLst/>
              <a:latin typeface="+mn-ea"/>
              <a:ea typeface="+mn-ea"/>
            </a:rPr>
            <a:t> </a:t>
          </a:r>
          <a:endParaRPr kumimoji="1" lang="en-US" altLang="ja-JP" sz="1000" b="0" cap="none" spc="0">
            <a:ln w="0"/>
            <a:solidFill>
              <a:sysClr val="windowText" lastClr="000000"/>
            </a:solidFill>
            <a:effectLst/>
            <a:latin typeface="+mn-ea"/>
            <a:ea typeface="+mn-ea"/>
          </a:endParaRPr>
        </a:p>
        <a:p>
          <a:pPr algn="l"/>
          <a:endParaRPr kumimoji="1" lang="en-US" altLang="ja-JP" sz="1000" b="0" cap="none" spc="0">
            <a:ln w="0"/>
            <a:solidFill>
              <a:sysClr val="windowText" lastClr="000000"/>
            </a:solidFill>
            <a:effectLst/>
            <a:latin typeface="+mn-ea"/>
            <a:ea typeface="+mn-ea"/>
          </a:endParaRPr>
        </a:p>
        <a:p>
          <a:pPr algn="l"/>
          <a:endParaRPr kumimoji="1" lang="en-US" altLang="ja-JP" sz="1000" b="0" cap="none" spc="0">
            <a:ln w="0"/>
            <a:solidFill>
              <a:sysClr val="windowText" lastClr="000000"/>
            </a:solidFill>
            <a:effectLst/>
            <a:latin typeface="+mn-ea"/>
            <a:ea typeface="+mn-ea"/>
          </a:endParaRPr>
        </a:p>
        <a:p>
          <a:pPr algn="l"/>
          <a:endParaRPr kumimoji="1" lang="en-US" altLang="ja-JP" sz="1000" b="0" cap="none" spc="0">
            <a:ln w="0"/>
            <a:solidFill>
              <a:sysClr val="windowText" lastClr="000000"/>
            </a:solidFill>
            <a:effectLst/>
            <a:latin typeface="+mn-ea"/>
            <a:ea typeface="+mn-ea"/>
          </a:endParaRPr>
        </a:p>
        <a:p>
          <a:pPr algn="l"/>
          <a:endParaRPr kumimoji="1" lang="en-US" altLang="ja-JP" sz="1000" b="0" cap="none" spc="0">
            <a:ln w="0"/>
            <a:solidFill>
              <a:sysClr val="windowText" lastClr="000000"/>
            </a:solidFill>
            <a:effectLst/>
            <a:latin typeface="+mn-ea"/>
            <a:ea typeface="+mn-ea"/>
          </a:endParaRPr>
        </a:p>
        <a:p>
          <a:pPr algn="l"/>
          <a:endParaRPr kumimoji="1" lang="en-US" altLang="ja-JP" sz="1000" b="0" cap="none" spc="0">
            <a:ln w="0"/>
            <a:solidFill>
              <a:sysClr val="windowText" lastClr="000000"/>
            </a:solidFill>
            <a:effectLst/>
            <a:latin typeface="+mn-ea"/>
            <a:ea typeface="+mn-ea"/>
          </a:endParaRPr>
        </a:p>
        <a:p>
          <a:pPr algn="l"/>
          <a:endParaRPr kumimoji="1" lang="en-US" altLang="ja-JP" sz="1000" b="0" cap="none" spc="0">
            <a:ln w="0"/>
            <a:solidFill>
              <a:sysClr val="windowText" lastClr="000000"/>
            </a:solidFill>
            <a:effectLst/>
            <a:latin typeface="+mn-ea"/>
            <a:ea typeface="+mn-ea"/>
          </a:endParaRPr>
        </a:p>
        <a:p>
          <a:pPr algn="l"/>
          <a:endParaRPr kumimoji="1" lang="en-US" altLang="ja-JP" sz="1000" b="0" cap="none" spc="0">
            <a:ln w="0"/>
            <a:solidFill>
              <a:sysClr val="windowText" lastClr="000000"/>
            </a:solidFill>
            <a:effectLst/>
            <a:latin typeface="+mn-ea"/>
            <a:ea typeface="+mn-ea"/>
          </a:endParaRPr>
        </a:p>
        <a:p>
          <a:pPr algn="l"/>
          <a:r>
            <a:rPr kumimoji="1" lang="ja-JP" altLang="en-US" sz="1000" b="0" cap="none" spc="0">
              <a:ln w="0"/>
              <a:solidFill>
                <a:sysClr val="windowText" lastClr="000000"/>
              </a:solidFill>
              <a:effectLst/>
              <a:latin typeface="+mn-ea"/>
              <a:ea typeface="+mn-ea"/>
            </a:rPr>
            <a:t>●利用事業で材積算入しないもの</a:t>
          </a:r>
          <a:endParaRPr kumimoji="1" lang="en-US" altLang="ja-JP" sz="1000" b="0" cap="none" spc="0">
            <a:ln w="0"/>
            <a:solidFill>
              <a:sysClr val="windowText" lastClr="000000"/>
            </a:solidFill>
            <a:effectLst/>
            <a:latin typeface="+mn-ea"/>
            <a:ea typeface="+mn-ea"/>
          </a:endParaRPr>
        </a:p>
        <a:p>
          <a:pPr algn="l"/>
          <a:r>
            <a:rPr kumimoji="1" lang="ja-JP" altLang="en-US" sz="1000" b="0" cap="none" spc="0">
              <a:ln w="0"/>
              <a:solidFill>
                <a:sysClr val="windowText" lastClr="000000"/>
              </a:solidFill>
              <a:effectLst/>
              <a:latin typeface="+mn-ea"/>
              <a:ea typeface="+mn-ea"/>
            </a:rPr>
            <a:t>　   </a:t>
          </a:r>
          <a:r>
            <a:rPr kumimoji="1" lang="en-US" altLang="ja-JP" sz="1000" b="0" cap="none" spc="0">
              <a:ln w="0"/>
              <a:solidFill>
                <a:sysClr val="windowText" lastClr="000000"/>
              </a:solidFill>
              <a:effectLst/>
              <a:latin typeface="+mn-ea"/>
              <a:ea typeface="+mn-ea"/>
            </a:rPr>
            <a:t>6⇒ </a:t>
          </a:r>
          <a:r>
            <a:rPr kumimoji="1" lang="ja-JP" altLang="en-US" sz="1000" b="0" cap="none" spc="0">
              <a:ln w="0"/>
              <a:solidFill>
                <a:sysClr val="windowText" lastClr="000000"/>
              </a:solidFill>
              <a:effectLst/>
              <a:latin typeface="+mn-ea"/>
              <a:ea typeface="+mn-ea"/>
            </a:rPr>
            <a:t>対象外</a:t>
          </a:r>
        </a:p>
      </xdr:txBody>
    </xdr:sp>
    <xdr:clientData/>
  </xdr:twoCellAnchor>
  <xdr:twoCellAnchor>
    <xdr:from>
      <xdr:col>0</xdr:col>
      <xdr:colOff>548409</xdr:colOff>
      <xdr:row>1</xdr:row>
      <xdr:rowOff>181841</xdr:rowOff>
    </xdr:from>
    <xdr:to>
      <xdr:col>0</xdr:col>
      <xdr:colOff>4469245</xdr:colOff>
      <xdr:row>9</xdr:row>
      <xdr:rowOff>79375</xdr:rowOff>
    </xdr:to>
    <xdr:sp macro="" textlink="">
      <xdr:nvSpPr>
        <xdr:cNvPr id="21" name="角丸四角形 20"/>
        <xdr:cNvSpPr/>
      </xdr:nvSpPr>
      <xdr:spPr>
        <a:xfrm>
          <a:off x="548409" y="896216"/>
          <a:ext cx="3920836" cy="1675534"/>
        </a:xfrm>
        <a:prstGeom prst="roundRect">
          <a:avLst/>
        </a:prstGeom>
        <a:solidFill>
          <a:schemeClr val="accent3">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1">
              <a:solidFill>
                <a:sysClr val="windowText" lastClr="000000"/>
              </a:solidFill>
              <a:effectLst/>
              <a:latin typeface="+mn-lt"/>
              <a:ea typeface="+mn-ea"/>
              <a:cs typeface="+mn-cs"/>
            </a:rPr>
            <a:t>在来軸組</a:t>
          </a:r>
          <a:r>
            <a:rPr kumimoji="1" lang="ja-JP" altLang="ja-JP" sz="1100" b="1">
              <a:solidFill>
                <a:sysClr val="windowText" lastClr="000000"/>
              </a:solidFill>
              <a:effectLst/>
              <a:latin typeface="+mn-lt"/>
              <a:ea typeface="+mn-ea"/>
              <a:cs typeface="+mn-cs"/>
            </a:rPr>
            <a:t>工法の場合</a:t>
          </a:r>
          <a:endParaRPr lang="ja-JP" altLang="ja-JP" b="1">
            <a:solidFill>
              <a:sysClr val="windowText" lastClr="000000"/>
            </a:solidFill>
            <a:effectLst/>
          </a:endParaRPr>
        </a:p>
        <a:p>
          <a:r>
            <a:rPr kumimoji="1" lang="ja-JP" altLang="en-US" sz="1000" b="0">
              <a:solidFill>
                <a:sysClr val="windowText" lastClr="000000"/>
              </a:solidFill>
              <a:effectLst/>
              <a:latin typeface="+mn-lt"/>
              <a:ea typeface="+mn-ea"/>
              <a:cs typeface="+mn-cs"/>
            </a:rPr>
            <a:t> </a:t>
          </a:r>
          <a:r>
            <a:rPr kumimoji="1" lang="en-US" altLang="ja-JP" sz="1000" b="0">
              <a:solidFill>
                <a:sysClr val="windowText" lastClr="000000"/>
              </a:solidFill>
              <a:effectLst/>
              <a:latin typeface="+mn-lt"/>
              <a:ea typeface="+mn-ea"/>
              <a:cs typeface="+mn-cs"/>
            </a:rPr>
            <a:t>1⇒ </a:t>
          </a:r>
          <a:r>
            <a:rPr kumimoji="1" lang="ja-JP" altLang="ja-JP" sz="1000" b="0">
              <a:solidFill>
                <a:sysClr val="windowText" lastClr="000000"/>
              </a:solidFill>
              <a:effectLst/>
              <a:latin typeface="+mn-lt"/>
              <a:ea typeface="+mn-ea"/>
              <a:cs typeface="+mn-cs"/>
            </a:rPr>
            <a:t>柱（管柱、通し柱など 垂直構造材）</a:t>
          </a:r>
          <a:endParaRPr lang="ja-JP" altLang="ja-JP" sz="1000">
            <a:solidFill>
              <a:sysClr val="windowText" lastClr="000000"/>
            </a:solidFill>
            <a:effectLst/>
          </a:endParaRPr>
        </a:p>
        <a:p>
          <a:r>
            <a:rPr kumimoji="1" lang="ja-JP" altLang="ja-JP" sz="1000" b="0">
              <a:solidFill>
                <a:sysClr val="windowText" lastClr="000000"/>
              </a:solidFill>
              <a:effectLst/>
              <a:latin typeface="+mn-lt"/>
              <a:ea typeface="+mn-ea"/>
              <a:cs typeface="+mn-cs"/>
            </a:rPr>
            <a:t> </a:t>
          </a:r>
          <a:r>
            <a:rPr kumimoji="1" lang="en-US" altLang="ja-JP" sz="1000" b="0">
              <a:solidFill>
                <a:sysClr val="windowText" lastClr="000000"/>
              </a:solidFill>
              <a:effectLst/>
              <a:latin typeface="+mn-lt"/>
              <a:ea typeface="+mn-ea"/>
              <a:cs typeface="+mn-cs"/>
            </a:rPr>
            <a:t>2⇒ </a:t>
          </a:r>
          <a:r>
            <a:rPr kumimoji="1" lang="ja-JP" altLang="ja-JP" sz="1000" b="0">
              <a:solidFill>
                <a:sysClr val="windowText" lastClr="000000"/>
              </a:solidFill>
              <a:effectLst/>
              <a:latin typeface="+mn-lt"/>
              <a:ea typeface="+mn-ea"/>
              <a:cs typeface="+mn-cs"/>
            </a:rPr>
            <a:t>土台等（土台、大引、母屋、棟木）</a:t>
          </a:r>
          <a:endParaRPr lang="ja-JP" altLang="ja-JP" sz="1000">
            <a:solidFill>
              <a:sysClr val="windowText" lastClr="000000"/>
            </a:solidFill>
            <a:effectLst/>
          </a:endParaRPr>
        </a:p>
        <a:p>
          <a:r>
            <a:rPr kumimoji="1" lang="ja-JP" altLang="ja-JP" sz="1000" b="0">
              <a:solidFill>
                <a:sysClr val="windowText" lastClr="000000"/>
              </a:solidFill>
              <a:effectLst/>
              <a:latin typeface="+mn-lt"/>
              <a:ea typeface="+mn-ea"/>
              <a:cs typeface="+mn-cs"/>
            </a:rPr>
            <a:t> </a:t>
          </a:r>
          <a:r>
            <a:rPr kumimoji="1" lang="en-US" altLang="ja-JP" sz="1000" b="0">
              <a:solidFill>
                <a:sysClr val="windowText" lastClr="000000"/>
              </a:solidFill>
              <a:effectLst/>
              <a:latin typeface="+mn-lt"/>
              <a:ea typeface="+mn-ea"/>
              <a:cs typeface="+mn-cs"/>
            </a:rPr>
            <a:t>3⇒ </a:t>
          </a:r>
          <a:r>
            <a:rPr kumimoji="1" lang="ja-JP" altLang="ja-JP" sz="1000" b="0">
              <a:solidFill>
                <a:sysClr val="windowText" lastClr="000000"/>
              </a:solidFill>
              <a:effectLst/>
              <a:latin typeface="+mn-lt"/>
              <a:ea typeface="+mn-ea"/>
              <a:cs typeface="+mn-cs"/>
            </a:rPr>
            <a:t>横架材（梁、桁、床梁、胴差、小屋梁など 水平構造材）</a:t>
          </a:r>
          <a:endParaRPr lang="ja-JP" altLang="ja-JP" sz="1000">
            <a:solidFill>
              <a:sysClr val="windowText" lastClr="000000"/>
            </a:solidFill>
            <a:effectLst/>
          </a:endParaRPr>
        </a:p>
        <a:p>
          <a:r>
            <a:rPr kumimoji="1" lang="ja-JP" altLang="ja-JP" sz="1000" b="0">
              <a:solidFill>
                <a:sysClr val="windowText" lastClr="000000"/>
              </a:solidFill>
              <a:effectLst/>
              <a:latin typeface="+mn-lt"/>
              <a:ea typeface="+mn-ea"/>
              <a:cs typeface="+mn-cs"/>
            </a:rPr>
            <a:t> </a:t>
          </a:r>
          <a:r>
            <a:rPr kumimoji="1" lang="en-US" altLang="ja-JP" sz="1000" b="0">
              <a:solidFill>
                <a:sysClr val="windowText" lastClr="000000"/>
              </a:solidFill>
              <a:effectLst/>
              <a:latin typeface="+mn-lt"/>
              <a:ea typeface="+mn-ea"/>
              <a:cs typeface="+mn-cs"/>
            </a:rPr>
            <a:t>4⇒ </a:t>
          </a:r>
          <a:r>
            <a:rPr kumimoji="1" lang="ja-JP" altLang="ja-JP" sz="1000" b="0">
              <a:solidFill>
                <a:sysClr val="windowText" lastClr="000000"/>
              </a:solidFill>
              <a:effectLst/>
              <a:latin typeface="+mn-lt"/>
              <a:ea typeface="+mn-ea"/>
              <a:cs typeface="+mn-cs"/>
            </a:rPr>
            <a:t>羽柄材（間柱、筋かい、根太、胴縁、垂木、貫など）</a:t>
          </a:r>
          <a:endParaRPr lang="ja-JP" altLang="ja-JP" sz="1000">
            <a:solidFill>
              <a:sysClr val="windowText" lastClr="000000"/>
            </a:solidFill>
            <a:effectLst/>
          </a:endParaRPr>
        </a:p>
        <a:p>
          <a:r>
            <a:rPr kumimoji="1" lang="ja-JP" altLang="ja-JP" sz="1000" b="0">
              <a:solidFill>
                <a:sysClr val="windowText" lastClr="000000"/>
              </a:solidFill>
              <a:effectLst/>
              <a:latin typeface="+mn-lt"/>
              <a:ea typeface="+mn-ea"/>
              <a:cs typeface="+mn-cs"/>
            </a:rPr>
            <a:t> </a:t>
          </a:r>
          <a:r>
            <a:rPr kumimoji="1" lang="en-US" altLang="ja-JP" sz="1000" b="0">
              <a:solidFill>
                <a:sysClr val="windowText" lastClr="000000"/>
              </a:solidFill>
              <a:effectLst/>
              <a:latin typeface="+mn-lt"/>
              <a:ea typeface="+mn-ea"/>
              <a:cs typeface="+mn-cs"/>
            </a:rPr>
            <a:t>5⇒ </a:t>
          </a:r>
          <a:r>
            <a:rPr kumimoji="1" lang="ja-JP" altLang="ja-JP" sz="1000" b="0">
              <a:solidFill>
                <a:sysClr val="windowText" lastClr="000000"/>
              </a:solidFill>
              <a:effectLst/>
              <a:latin typeface="+mn-lt"/>
              <a:ea typeface="+mn-ea"/>
              <a:cs typeface="+mn-cs"/>
            </a:rPr>
            <a:t>面材（板状の部材）</a:t>
          </a:r>
          <a:endParaRPr lang="ja-JP" altLang="ja-JP" sz="1000">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0</xdr:col>
      <xdr:colOff>4674466</xdr:colOff>
      <xdr:row>1</xdr:row>
      <xdr:rowOff>138547</xdr:rowOff>
    </xdr:from>
    <xdr:to>
      <xdr:col>0</xdr:col>
      <xdr:colOff>8937625</xdr:colOff>
      <xdr:row>9</xdr:row>
      <xdr:rowOff>174625</xdr:rowOff>
    </xdr:to>
    <xdr:sp macro="" textlink="">
      <xdr:nvSpPr>
        <xdr:cNvPr id="22" name="角丸四角形 21"/>
        <xdr:cNvSpPr/>
      </xdr:nvSpPr>
      <xdr:spPr>
        <a:xfrm>
          <a:off x="4674466" y="852922"/>
          <a:ext cx="4263159" cy="1814078"/>
        </a:xfrm>
        <a:prstGeom prst="roundRect">
          <a:avLst/>
        </a:prstGeom>
        <a:solidFill>
          <a:schemeClr val="accent3">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ysClr val="windowText" lastClr="000000"/>
              </a:solidFill>
              <a:effectLst/>
              <a:latin typeface="+mn-lt"/>
              <a:ea typeface="+mn-ea"/>
              <a:cs typeface="+mn-cs"/>
            </a:rPr>
            <a:t>枠組壁工法の場合</a:t>
          </a:r>
          <a:endParaRPr lang="ja-JP" altLang="ja-JP" b="1">
            <a:solidFill>
              <a:sysClr val="windowText" lastClr="000000"/>
            </a:solidFill>
            <a:effectLst/>
          </a:endParaRPr>
        </a:p>
        <a:p>
          <a:r>
            <a:rPr kumimoji="1" lang="ja-JP" altLang="ja-JP" sz="1100" b="0">
              <a:solidFill>
                <a:sysClr val="windowText" lastClr="000000"/>
              </a:solidFill>
              <a:effectLst/>
              <a:latin typeface="+mn-lt"/>
              <a:ea typeface="+mn-ea"/>
              <a:cs typeface="+mn-cs"/>
            </a:rPr>
            <a:t>  </a:t>
          </a:r>
          <a:r>
            <a:rPr kumimoji="1" lang="en-US" altLang="ja-JP" sz="1100" b="0">
              <a:solidFill>
                <a:sysClr val="windowText" lastClr="000000"/>
              </a:solidFill>
              <a:effectLst/>
              <a:latin typeface="+mn-lt"/>
              <a:ea typeface="+mn-ea"/>
              <a:cs typeface="+mn-cs"/>
            </a:rPr>
            <a:t>1⇒ </a:t>
          </a:r>
          <a:r>
            <a:rPr kumimoji="1" lang="ja-JP" altLang="ja-JP" sz="1100" b="0">
              <a:solidFill>
                <a:sysClr val="windowText" lastClr="000000"/>
              </a:solidFill>
              <a:effectLst/>
              <a:latin typeface="+mn-lt"/>
              <a:ea typeface="+mn-ea"/>
              <a:cs typeface="+mn-cs"/>
            </a:rPr>
            <a:t>タテ枠など垂直構造材</a:t>
          </a:r>
          <a:endParaRPr lang="ja-JP" altLang="ja-JP">
            <a:solidFill>
              <a:sysClr val="windowText" lastClr="000000"/>
            </a:solidFill>
            <a:effectLst/>
          </a:endParaRPr>
        </a:p>
        <a:p>
          <a:r>
            <a:rPr kumimoji="1" lang="ja-JP" altLang="ja-JP" sz="1100" b="0">
              <a:solidFill>
                <a:sysClr val="windowText" lastClr="000000"/>
              </a:solidFill>
              <a:effectLst/>
              <a:latin typeface="+mn-lt"/>
              <a:ea typeface="+mn-ea"/>
              <a:cs typeface="+mn-cs"/>
            </a:rPr>
            <a:t>  </a:t>
          </a:r>
          <a:r>
            <a:rPr kumimoji="1" lang="en-US" altLang="ja-JP" sz="1100" b="0">
              <a:solidFill>
                <a:sysClr val="windowText" lastClr="000000"/>
              </a:solidFill>
              <a:effectLst/>
              <a:latin typeface="+mn-lt"/>
              <a:ea typeface="+mn-ea"/>
              <a:cs typeface="+mn-cs"/>
            </a:rPr>
            <a:t>2⇒ </a:t>
          </a:r>
          <a:r>
            <a:rPr kumimoji="1" lang="ja-JP" altLang="ja-JP" sz="1100" b="0">
              <a:solidFill>
                <a:sysClr val="windowText" lastClr="000000"/>
              </a:solidFill>
              <a:effectLst/>
              <a:latin typeface="+mn-lt"/>
              <a:ea typeface="+mn-ea"/>
              <a:cs typeface="+mn-cs"/>
            </a:rPr>
            <a:t>土台、大引</a:t>
          </a:r>
          <a:endParaRPr lang="ja-JP" altLang="ja-JP">
            <a:solidFill>
              <a:sysClr val="windowText" lastClr="000000"/>
            </a:solidFill>
            <a:effectLst/>
          </a:endParaRPr>
        </a:p>
        <a:p>
          <a:r>
            <a:rPr kumimoji="1" lang="ja-JP" altLang="ja-JP" sz="1100" b="0">
              <a:solidFill>
                <a:sysClr val="windowText" lastClr="000000"/>
              </a:solidFill>
              <a:effectLst/>
              <a:latin typeface="+mn-lt"/>
              <a:ea typeface="+mn-ea"/>
              <a:cs typeface="+mn-cs"/>
            </a:rPr>
            <a:t>  </a:t>
          </a:r>
          <a:r>
            <a:rPr kumimoji="1" lang="en-US" altLang="ja-JP" sz="1100" b="0">
              <a:solidFill>
                <a:sysClr val="windowText" lastClr="000000"/>
              </a:solidFill>
              <a:effectLst/>
              <a:latin typeface="+mn-lt"/>
              <a:ea typeface="+mn-ea"/>
              <a:cs typeface="+mn-cs"/>
            </a:rPr>
            <a:t>3⇒ </a:t>
          </a:r>
          <a:r>
            <a:rPr kumimoji="1" lang="ja-JP" altLang="ja-JP" sz="1100" b="0">
              <a:solidFill>
                <a:sysClr val="windowText" lastClr="000000"/>
              </a:solidFill>
              <a:effectLst/>
              <a:latin typeface="+mn-lt"/>
              <a:ea typeface="+mn-ea"/>
              <a:cs typeface="+mn-cs"/>
            </a:rPr>
            <a:t>床根太、頭つなぎ、上下枠、屋根タルキなど 水平構造材</a:t>
          </a:r>
          <a:endParaRPr lang="ja-JP" altLang="ja-JP">
            <a:solidFill>
              <a:sysClr val="windowText" lastClr="000000"/>
            </a:solidFill>
            <a:effectLst/>
          </a:endParaRPr>
        </a:p>
        <a:p>
          <a:r>
            <a:rPr kumimoji="1" lang="ja-JP" altLang="ja-JP" sz="1100" b="0">
              <a:solidFill>
                <a:sysClr val="windowText" lastClr="000000"/>
              </a:solidFill>
              <a:effectLst/>
              <a:latin typeface="+mn-lt"/>
              <a:ea typeface="+mn-ea"/>
              <a:cs typeface="+mn-cs"/>
            </a:rPr>
            <a:t>  </a:t>
          </a:r>
          <a:r>
            <a:rPr kumimoji="1" lang="en-US" altLang="ja-JP" sz="1100" b="0">
              <a:solidFill>
                <a:sysClr val="windowText" lastClr="000000"/>
              </a:solidFill>
              <a:effectLst/>
              <a:latin typeface="+mn-lt"/>
              <a:ea typeface="+mn-ea"/>
              <a:cs typeface="+mn-cs"/>
            </a:rPr>
            <a:t>4</a:t>
          </a:r>
          <a:r>
            <a:rPr kumimoji="1" lang="ja-JP" altLang="ja-JP" sz="1100" b="0">
              <a:solidFill>
                <a:sysClr val="windowText" lastClr="000000"/>
              </a:solidFill>
              <a:effectLst/>
              <a:latin typeface="+mn-lt"/>
              <a:ea typeface="+mn-ea"/>
              <a:cs typeface="+mn-cs"/>
            </a:rPr>
            <a:t>⇒造作下地材</a:t>
          </a:r>
          <a:endParaRPr lang="ja-JP" altLang="ja-JP">
            <a:solidFill>
              <a:sysClr val="windowText" lastClr="000000"/>
            </a:solidFill>
            <a:effectLst/>
          </a:endParaRPr>
        </a:p>
        <a:p>
          <a:r>
            <a:rPr kumimoji="1" lang="ja-JP" altLang="ja-JP" sz="1100" b="0">
              <a:solidFill>
                <a:sysClr val="windowText" lastClr="000000"/>
              </a:solidFill>
              <a:effectLst/>
              <a:latin typeface="+mn-lt"/>
              <a:ea typeface="+mn-ea"/>
              <a:cs typeface="+mn-cs"/>
            </a:rPr>
            <a:t>  </a:t>
          </a:r>
          <a:r>
            <a:rPr kumimoji="1" lang="en-US" altLang="ja-JP" sz="1100" b="0">
              <a:solidFill>
                <a:sysClr val="windowText" lastClr="000000"/>
              </a:solidFill>
              <a:effectLst/>
              <a:latin typeface="+mn-lt"/>
              <a:ea typeface="+mn-ea"/>
              <a:cs typeface="+mn-cs"/>
            </a:rPr>
            <a:t>5⇒ </a:t>
          </a:r>
          <a:r>
            <a:rPr kumimoji="1" lang="ja-JP" altLang="ja-JP" sz="1100" b="0">
              <a:solidFill>
                <a:sysClr val="windowText" lastClr="000000"/>
              </a:solidFill>
              <a:effectLst/>
              <a:latin typeface="+mn-lt"/>
              <a:ea typeface="+mn-ea"/>
              <a:cs typeface="+mn-cs"/>
            </a:rPr>
            <a:t>面材（板状の部材）</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8</xdr:col>
      <xdr:colOff>603250</xdr:colOff>
      <xdr:row>2</xdr:row>
      <xdr:rowOff>174625</xdr:rowOff>
    </xdr:from>
    <xdr:to>
      <xdr:col>13</xdr:col>
      <xdr:colOff>1241186</xdr:colOff>
      <xdr:row>6</xdr:row>
      <xdr:rowOff>73096</xdr:rowOff>
    </xdr:to>
    <xdr:sp macro="" textlink="">
      <xdr:nvSpPr>
        <xdr:cNvPr id="24" name="対角する 2 つの角を切り取った四角形 23"/>
        <xdr:cNvSpPr/>
      </xdr:nvSpPr>
      <xdr:spPr>
        <a:xfrm>
          <a:off x="17399000" y="619125"/>
          <a:ext cx="4701936" cy="787471"/>
        </a:xfrm>
        <a:prstGeom prst="snip2DiagRect">
          <a:avLst/>
        </a:prstGeom>
        <a:solidFill>
          <a:srgbClr val="EFDDEF"/>
        </a:solidFill>
        <a:ln w="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tx1"/>
              </a:solidFill>
              <a:effectLst/>
              <a:latin typeface="+mn-lt"/>
              <a:ea typeface="+mn-ea"/>
              <a:cs typeface="+mn-cs"/>
            </a:rPr>
            <a:t>木拾い表　入力上の注意</a:t>
          </a:r>
          <a:endParaRPr kumimoji="1" lang="en-US" altLang="ja-JP" sz="110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cap="none" spc="0">
              <a:ln w="0"/>
              <a:solidFill>
                <a:schemeClr val="tx1"/>
              </a:solidFill>
              <a:effectLst/>
              <a:latin typeface="+mn-lt"/>
              <a:ea typeface="+mn-ea"/>
              <a:cs typeface="+mn-cs"/>
            </a:rPr>
            <a:t>　・木材の入力順は、納品書に沿った順番としてください。</a:t>
          </a:r>
          <a:endParaRPr kumimoji="1" lang="en-US" altLang="ja-JP" sz="1100" b="0" cap="none" spc="0">
            <a:ln w="0"/>
            <a:solidFill>
              <a:schemeClr val="tx1"/>
            </a:solidFill>
            <a:effectLst>
              <a:outerShdw blurRad="38100" dist="19050" dir="2700000" algn="tl" rotWithShape="0">
                <a:schemeClr val="dk1">
                  <a:alpha val="40000"/>
                </a:schemeClr>
              </a:outerShdw>
            </a:effectLst>
            <a:latin typeface="+mn-ea"/>
            <a:ea typeface="+mn-ea"/>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latin typeface="+mn-ea"/>
            <a:ea typeface="+mn-ea"/>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22</xdr:col>
      <xdr:colOff>714375</xdr:colOff>
      <xdr:row>2</xdr:row>
      <xdr:rowOff>174625</xdr:rowOff>
    </xdr:from>
    <xdr:to>
      <xdr:col>27</xdr:col>
      <xdr:colOff>1225311</xdr:colOff>
      <xdr:row>6</xdr:row>
      <xdr:rowOff>73096</xdr:rowOff>
    </xdr:to>
    <xdr:sp macro="" textlink="">
      <xdr:nvSpPr>
        <xdr:cNvPr id="25" name="対角する 2 つの角を切り取った四角形 24"/>
        <xdr:cNvSpPr/>
      </xdr:nvSpPr>
      <xdr:spPr>
        <a:xfrm>
          <a:off x="29972000" y="619125"/>
          <a:ext cx="4701936" cy="787471"/>
        </a:xfrm>
        <a:prstGeom prst="snip2DiagRect">
          <a:avLst/>
        </a:prstGeom>
        <a:solidFill>
          <a:srgbClr val="EFDDEF"/>
        </a:solidFill>
        <a:ln w="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tx1"/>
              </a:solidFill>
              <a:effectLst/>
              <a:latin typeface="+mn-lt"/>
              <a:ea typeface="+mn-ea"/>
              <a:cs typeface="+mn-cs"/>
            </a:rPr>
            <a:t>木拾い表　入力上の注意</a:t>
          </a:r>
          <a:endParaRPr kumimoji="1" lang="en-US" altLang="ja-JP" sz="110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cap="none" spc="0">
              <a:ln w="0"/>
              <a:solidFill>
                <a:schemeClr val="tx1"/>
              </a:solidFill>
              <a:effectLst/>
              <a:latin typeface="+mn-lt"/>
              <a:ea typeface="+mn-ea"/>
              <a:cs typeface="+mn-cs"/>
            </a:rPr>
            <a:t>　・木材の入力順は、納品書に沿った順番としてください。</a:t>
          </a:r>
          <a:endParaRPr kumimoji="1" lang="en-US" altLang="ja-JP" sz="1100" b="0" cap="none" spc="0">
            <a:ln w="0"/>
            <a:solidFill>
              <a:schemeClr val="tx1"/>
            </a:solidFill>
            <a:effectLst>
              <a:outerShdw blurRad="38100" dist="19050" dir="2700000" algn="tl" rotWithShape="0">
                <a:schemeClr val="dk1">
                  <a:alpha val="40000"/>
                </a:schemeClr>
              </a:outerShdw>
            </a:effectLst>
            <a:latin typeface="+mn-ea"/>
            <a:ea typeface="+mn-ea"/>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latin typeface="+mn-ea"/>
            <a:ea typeface="+mn-ea"/>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37</xdr:col>
      <xdr:colOff>31750</xdr:colOff>
      <xdr:row>2</xdr:row>
      <xdr:rowOff>206375</xdr:rowOff>
    </xdr:from>
    <xdr:to>
      <xdr:col>42</xdr:col>
      <xdr:colOff>2936</xdr:colOff>
      <xdr:row>6</xdr:row>
      <xdr:rowOff>104846</xdr:rowOff>
    </xdr:to>
    <xdr:sp macro="" textlink="">
      <xdr:nvSpPr>
        <xdr:cNvPr id="26" name="対角する 2 つの角を切り取った四角形 25"/>
        <xdr:cNvSpPr/>
      </xdr:nvSpPr>
      <xdr:spPr>
        <a:xfrm>
          <a:off x="42608500" y="650875"/>
          <a:ext cx="4701936" cy="787471"/>
        </a:xfrm>
        <a:prstGeom prst="snip2DiagRect">
          <a:avLst/>
        </a:prstGeom>
        <a:solidFill>
          <a:srgbClr val="EFDDEF"/>
        </a:solidFill>
        <a:ln w="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tx1"/>
              </a:solidFill>
              <a:effectLst/>
              <a:latin typeface="+mn-lt"/>
              <a:ea typeface="+mn-ea"/>
              <a:cs typeface="+mn-cs"/>
            </a:rPr>
            <a:t>木拾い表　入力上の注意</a:t>
          </a:r>
          <a:endParaRPr kumimoji="1" lang="en-US" altLang="ja-JP" sz="110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cap="none" spc="0">
              <a:ln w="0"/>
              <a:solidFill>
                <a:schemeClr val="tx1"/>
              </a:solidFill>
              <a:effectLst/>
              <a:latin typeface="+mn-lt"/>
              <a:ea typeface="+mn-ea"/>
              <a:cs typeface="+mn-cs"/>
            </a:rPr>
            <a:t>　・木材の入力順は、納品書に沿った順番としてください。</a:t>
          </a:r>
          <a:endParaRPr kumimoji="1" lang="en-US" altLang="ja-JP" sz="1100" b="0" cap="none" spc="0">
            <a:ln w="0"/>
            <a:solidFill>
              <a:schemeClr val="tx1"/>
            </a:solidFill>
            <a:effectLst>
              <a:outerShdw blurRad="38100" dist="19050" dir="2700000" algn="tl" rotWithShape="0">
                <a:schemeClr val="dk1">
                  <a:alpha val="40000"/>
                </a:schemeClr>
              </a:outerShdw>
            </a:effectLst>
            <a:latin typeface="+mn-ea"/>
            <a:ea typeface="+mn-ea"/>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latin typeface="+mn-ea"/>
            <a:ea typeface="+mn-ea"/>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51</xdr:col>
      <xdr:colOff>0</xdr:colOff>
      <xdr:row>2</xdr:row>
      <xdr:rowOff>190500</xdr:rowOff>
    </xdr:from>
    <xdr:to>
      <xdr:col>55</xdr:col>
      <xdr:colOff>1241186</xdr:colOff>
      <xdr:row>6</xdr:row>
      <xdr:rowOff>88971</xdr:rowOff>
    </xdr:to>
    <xdr:sp macro="" textlink="">
      <xdr:nvSpPr>
        <xdr:cNvPr id="27" name="対角する 2 つの角を切り取った四角形 26"/>
        <xdr:cNvSpPr/>
      </xdr:nvSpPr>
      <xdr:spPr>
        <a:xfrm>
          <a:off x="55165625" y="635000"/>
          <a:ext cx="4701936" cy="787471"/>
        </a:xfrm>
        <a:prstGeom prst="snip2DiagRect">
          <a:avLst/>
        </a:prstGeom>
        <a:solidFill>
          <a:srgbClr val="EFDDEF"/>
        </a:solidFill>
        <a:ln w="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tx1"/>
              </a:solidFill>
              <a:effectLst/>
              <a:latin typeface="+mn-lt"/>
              <a:ea typeface="+mn-ea"/>
              <a:cs typeface="+mn-cs"/>
            </a:rPr>
            <a:t>木拾い表　入力上の注意</a:t>
          </a:r>
          <a:endParaRPr kumimoji="1" lang="en-US" altLang="ja-JP" sz="110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cap="none" spc="0">
              <a:ln w="0"/>
              <a:solidFill>
                <a:schemeClr val="tx1"/>
              </a:solidFill>
              <a:effectLst/>
              <a:latin typeface="+mn-lt"/>
              <a:ea typeface="+mn-ea"/>
              <a:cs typeface="+mn-cs"/>
            </a:rPr>
            <a:t>　・木材の入力順は、納品書に沿った順番としてください。</a:t>
          </a:r>
          <a:endParaRPr kumimoji="1" lang="en-US" altLang="ja-JP" sz="1100" b="0" cap="none" spc="0">
            <a:ln w="0"/>
            <a:solidFill>
              <a:schemeClr val="tx1"/>
            </a:solidFill>
            <a:effectLst>
              <a:outerShdw blurRad="38100" dist="19050" dir="2700000" algn="tl" rotWithShape="0">
                <a:schemeClr val="dk1">
                  <a:alpha val="40000"/>
                </a:schemeClr>
              </a:outerShdw>
            </a:effectLst>
            <a:latin typeface="+mn-ea"/>
            <a:ea typeface="+mn-ea"/>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latin typeface="+mn-ea"/>
            <a:ea typeface="+mn-ea"/>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22</xdr:col>
      <xdr:colOff>56512</xdr:colOff>
      <xdr:row>3</xdr:row>
      <xdr:rowOff>429990</xdr:rowOff>
    </xdr:from>
    <xdr:ext cx="1825997" cy="523211"/>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4037962" y="1001490"/>
          <a:ext cx="1825997" cy="523211"/>
        </a:xfrm>
        <a:prstGeom prst="rect">
          <a:avLst/>
        </a:prstGeom>
        <a:solidFill>
          <a:schemeClr val="accent2">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en-US" altLang="ja-JP" sz="700" b="1"/>
            <a:t>※</a:t>
          </a:r>
          <a:r>
            <a:rPr kumimoji="1" lang="ja-JP" altLang="en-US" sz="700" b="1"/>
            <a:t>記載時の留意点</a:t>
          </a:r>
          <a:endParaRPr kumimoji="1" lang="en-US" altLang="ja-JP" sz="700" b="1"/>
        </a:p>
        <a:p>
          <a:r>
            <a:rPr kumimoji="1" lang="ja-JP" altLang="en-US" sz="700" b="1"/>
            <a:t>薄橙色のセルを記入ください。</a:t>
          </a:r>
          <a:endParaRPr kumimoji="1" lang="en-US" altLang="ja-JP" sz="700" b="1"/>
        </a:p>
        <a:p>
          <a:r>
            <a:rPr kumimoji="1" lang="ja-JP" altLang="en-US" sz="700" b="1"/>
            <a:t>青色のセルは自動計算になります。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2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vmlDrawing" Target="../drawings/vmlDrawing3.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drawing" Target="../drawings/drawing4.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5.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4"/>
  <sheetViews>
    <sheetView workbookViewId="0">
      <selection activeCell="C1" sqref="C1"/>
    </sheetView>
  </sheetViews>
  <sheetFormatPr defaultRowHeight="18.75" x14ac:dyDescent="0.4"/>
  <cols>
    <col min="1" max="16384" width="9" style="170"/>
  </cols>
  <sheetData>
    <row r="1" spans="1:2" x14ac:dyDescent="0.4">
      <c r="A1" s="169" t="s">
        <v>0</v>
      </c>
    </row>
    <row r="2" spans="1:2" x14ac:dyDescent="0.4">
      <c r="A2" s="170" t="s">
        <v>1</v>
      </c>
      <c r="B2" s="170" t="s">
        <v>1</v>
      </c>
    </row>
    <row r="3" spans="1:2" x14ac:dyDescent="0.4">
      <c r="A3" s="170" t="s">
        <v>2</v>
      </c>
      <c r="B3" s="170" t="s">
        <v>3</v>
      </c>
    </row>
    <row r="5" spans="1:2" x14ac:dyDescent="0.4">
      <c r="A5" s="170" t="s">
        <v>4</v>
      </c>
    </row>
    <row r="6" spans="1:2" x14ac:dyDescent="0.4">
      <c r="A6" s="170" t="s">
        <v>5</v>
      </c>
    </row>
    <row r="7" spans="1:2" x14ac:dyDescent="0.4">
      <c r="A7" s="170" t="s">
        <v>6</v>
      </c>
    </row>
    <row r="8" spans="1:2" x14ac:dyDescent="0.4">
      <c r="A8" s="170" t="s">
        <v>7</v>
      </c>
    </row>
    <row r="9" spans="1:2" x14ac:dyDescent="0.4">
      <c r="A9" s="170" t="s">
        <v>8</v>
      </c>
    </row>
    <row r="11" spans="1:2" s="301" customFormat="1" ht="18" x14ac:dyDescent="0.4">
      <c r="A11" s="301" t="s">
        <v>9</v>
      </c>
    </row>
    <row r="12" spans="1:2" s="301" customFormat="1" ht="18" x14ac:dyDescent="0.4">
      <c r="A12" s="301" t="s">
        <v>10</v>
      </c>
    </row>
    <row r="13" spans="1:2" s="301" customFormat="1" ht="18" x14ac:dyDescent="0.4">
      <c r="A13" s="301" t="s">
        <v>11</v>
      </c>
    </row>
    <row r="15" spans="1:2" x14ac:dyDescent="0.4">
      <c r="A15" s="256" t="s">
        <v>12</v>
      </c>
    </row>
    <row r="16" spans="1:2" x14ac:dyDescent="0.4">
      <c r="A16" s="170" t="s">
        <v>13</v>
      </c>
    </row>
    <row r="17" spans="1:1" x14ac:dyDescent="0.4">
      <c r="A17" s="170" t="s">
        <v>14</v>
      </c>
    </row>
    <row r="18" spans="1:1" x14ac:dyDescent="0.4">
      <c r="A18" s="170" t="s">
        <v>15</v>
      </c>
    </row>
    <row r="20" spans="1:1" x14ac:dyDescent="0.4">
      <c r="A20" s="170" t="s">
        <v>16</v>
      </c>
    </row>
    <row r="21" spans="1:1" x14ac:dyDescent="0.4">
      <c r="A21" s="170" t="s">
        <v>17</v>
      </c>
    </row>
    <row r="22" spans="1:1" x14ac:dyDescent="0.4">
      <c r="A22" s="170" t="s">
        <v>18</v>
      </c>
    </row>
    <row r="24" spans="1:1" x14ac:dyDescent="0.4">
      <c r="A24" s="302" t="s">
        <v>19</v>
      </c>
    </row>
    <row r="25" spans="1:1" x14ac:dyDescent="0.4">
      <c r="A25" s="170" t="s">
        <v>20</v>
      </c>
    </row>
    <row r="26" spans="1:1" x14ac:dyDescent="0.4">
      <c r="A26" s="170" t="s">
        <v>21</v>
      </c>
    </row>
    <row r="27" spans="1:1" x14ac:dyDescent="0.4">
      <c r="A27" s="170" t="s">
        <v>22</v>
      </c>
    </row>
    <row r="28" spans="1:1" x14ac:dyDescent="0.4">
      <c r="A28" s="170" t="s">
        <v>23</v>
      </c>
    </row>
    <row r="29" spans="1:1" x14ac:dyDescent="0.4">
      <c r="A29" s="170" t="s">
        <v>24</v>
      </c>
    </row>
    <row r="30" spans="1:1" x14ac:dyDescent="0.4">
      <c r="A30" s="170" t="s">
        <v>25</v>
      </c>
    </row>
    <row r="31" spans="1:1" x14ac:dyDescent="0.4">
      <c r="A31" s="170" t="s">
        <v>26</v>
      </c>
    </row>
    <row r="32" spans="1:1" x14ac:dyDescent="0.4">
      <c r="A32" s="170" t="s">
        <v>27</v>
      </c>
    </row>
    <row r="33" spans="1:1" x14ac:dyDescent="0.4">
      <c r="A33" s="170" t="s">
        <v>28</v>
      </c>
    </row>
    <row r="34" spans="1:1" x14ac:dyDescent="0.4">
      <c r="A34" s="303" t="s">
        <v>29</v>
      </c>
    </row>
  </sheetData>
  <sheetProtection sheet="1" objects="1" scenarios="1"/>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AH16"/>
  <sheetViews>
    <sheetView showGridLines="0" view="pageBreakPreview" zoomScaleNormal="100" zoomScaleSheetLayoutView="100" workbookViewId="0">
      <selection activeCell="AH1" sqref="AH1"/>
    </sheetView>
  </sheetViews>
  <sheetFormatPr defaultColWidth="2.375" defaultRowHeight="15" customHeight="1" x14ac:dyDescent="0.4"/>
  <cols>
    <col min="1" max="29" width="2.375" style="1"/>
    <col min="30" max="30" width="3.5" style="1" bestFit="1" customWidth="1"/>
    <col min="31" max="31" width="2.375" style="1"/>
    <col min="32" max="32" width="3.5" style="1" bestFit="1" customWidth="1"/>
    <col min="33" max="16384" width="2.375" style="1"/>
  </cols>
  <sheetData>
    <row r="1" spans="1:34" ht="15" customHeight="1" x14ac:dyDescent="0.4">
      <c r="A1" s="169" t="s">
        <v>164</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row>
    <row r="2" spans="1:34" ht="15" customHeight="1" x14ac:dyDescent="0.4">
      <c r="A2" s="169"/>
      <c r="B2" s="170"/>
      <c r="C2" s="170"/>
      <c r="D2" s="170"/>
      <c r="E2" s="170"/>
      <c r="F2" s="170"/>
      <c r="G2" s="170"/>
      <c r="H2" s="170"/>
      <c r="I2" s="170"/>
      <c r="J2" s="170"/>
      <c r="K2" s="170"/>
      <c r="L2" s="170"/>
      <c r="M2" s="170"/>
      <c r="N2" s="170"/>
      <c r="O2" s="170"/>
      <c r="P2" s="170"/>
      <c r="Q2" s="170"/>
      <c r="R2" s="170"/>
      <c r="S2" s="170"/>
      <c r="T2" s="170"/>
      <c r="U2" s="170"/>
      <c r="V2" s="170"/>
      <c r="W2" s="170"/>
      <c r="X2" s="170"/>
      <c r="Y2" s="170"/>
      <c r="Z2" s="170" t="s">
        <v>31</v>
      </c>
      <c r="AA2" s="170"/>
      <c r="AB2" s="17"/>
      <c r="AC2" s="170" t="s">
        <v>32</v>
      </c>
      <c r="AD2" s="17"/>
      <c r="AE2" s="170" t="s">
        <v>33</v>
      </c>
      <c r="AF2" s="17"/>
      <c r="AG2" s="170" t="s">
        <v>34</v>
      </c>
    </row>
    <row r="3" spans="1:34" ht="15" customHeight="1" x14ac:dyDescent="0.4">
      <c r="A3" s="4"/>
    </row>
    <row r="4" spans="1:34" ht="35.1" customHeight="1" x14ac:dyDescent="0.4">
      <c r="A4" s="603" t="s">
        <v>165</v>
      </c>
      <c r="B4" s="603"/>
      <c r="C4" s="603"/>
      <c r="D4" s="603"/>
      <c r="E4" s="603"/>
      <c r="F4" s="603"/>
      <c r="G4" s="603"/>
      <c r="H4" s="603"/>
      <c r="I4" s="603"/>
      <c r="J4" s="603"/>
      <c r="K4" s="603"/>
      <c r="L4" s="603"/>
      <c r="M4" s="603"/>
      <c r="N4" s="603"/>
      <c r="O4" s="603"/>
      <c r="P4" s="603"/>
      <c r="Q4" s="603"/>
      <c r="R4" s="603"/>
      <c r="S4" s="603"/>
      <c r="T4" s="603"/>
      <c r="U4" s="603"/>
      <c r="V4" s="603"/>
      <c r="W4" s="603"/>
      <c r="X4" s="603"/>
      <c r="Y4" s="603"/>
      <c r="Z4" s="603"/>
      <c r="AA4" s="603"/>
      <c r="AB4" s="603"/>
      <c r="AC4" s="603"/>
      <c r="AD4" s="603"/>
      <c r="AE4" s="603"/>
      <c r="AF4" s="603"/>
      <c r="AG4" s="603"/>
    </row>
    <row r="5" spans="1:34" ht="15" customHeight="1" x14ac:dyDescent="0.4">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row>
    <row r="6" spans="1:34" ht="15" customHeight="1" x14ac:dyDescent="0.4">
      <c r="B6" s="170"/>
      <c r="C6" s="170" t="s">
        <v>35</v>
      </c>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row>
    <row r="7" spans="1:34" ht="15" customHeight="1" x14ac:dyDescent="0.4">
      <c r="A7" s="1" t="s">
        <v>36</v>
      </c>
      <c r="B7" s="170"/>
      <c r="C7" s="170" t="s">
        <v>37</v>
      </c>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row>
    <row r="8" spans="1:34" ht="30" customHeight="1" x14ac:dyDescent="0.4">
      <c r="B8" s="170"/>
      <c r="C8" s="170"/>
      <c r="D8" s="170"/>
      <c r="E8" s="170"/>
      <c r="F8" s="170"/>
      <c r="G8" s="170"/>
      <c r="H8" s="170"/>
      <c r="I8" s="170"/>
      <c r="J8" s="170"/>
      <c r="K8" s="170"/>
      <c r="L8" s="170"/>
      <c r="M8" s="170"/>
      <c r="N8" s="170"/>
      <c r="O8" s="170"/>
      <c r="P8" s="170"/>
      <c r="Q8" s="170"/>
      <c r="R8" s="74" t="s">
        <v>38</v>
      </c>
      <c r="S8" s="75"/>
      <c r="T8" s="75"/>
      <c r="U8" s="716" t="str">
        <f>IF('様式１・登録申請書 '!$U9="","",'様式１・登録申請書 '!$U9)</f>
        <v/>
      </c>
      <c r="V8" s="716"/>
      <c r="W8" s="716"/>
      <c r="X8" s="716"/>
      <c r="Y8" s="716"/>
      <c r="Z8" s="716"/>
      <c r="AA8" s="716"/>
      <c r="AB8" s="716"/>
      <c r="AC8" s="716"/>
      <c r="AD8" s="716"/>
      <c r="AE8" s="716"/>
      <c r="AF8" s="716"/>
      <c r="AH8" s="9"/>
    </row>
    <row r="9" spans="1:34" ht="30" customHeight="1" x14ac:dyDescent="0.4">
      <c r="B9" s="170"/>
      <c r="C9" s="170"/>
      <c r="D9" s="170"/>
      <c r="E9" s="170"/>
      <c r="F9" s="170"/>
      <c r="G9" s="170"/>
      <c r="H9" s="170"/>
      <c r="I9" s="170"/>
      <c r="J9" s="170"/>
      <c r="K9" s="170"/>
      <c r="L9" s="170"/>
      <c r="M9" s="170"/>
      <c r="N9" s="170"/>
      <c r="O9" s="170"/>
      <c r="P9" s="170"/>
      <c r="Q9" s="170"/>
      <c r="R9" s="76" t="s">
        <v>39</v>
      </c>
      <c r="S9" s="77"/>
      <c r="T9" s="77"/>
      <c r="U9" s="716" t="str">
        <f>IF('様式１・登録申請書 '!$U10="","",'様式１・登録申請書 '!$U10)</f>
        <v/>
      </c>
      <c r="V9" s="716"/>
      <c r="W9" s="716"/>
      <c r="X9" s="716"/>
      <c r="Y9" s="716"/>
      <c r="Z9" s="716"/>
      <c r="AA9" s="716"/>
      <c r="AB9" s="716"/>
      <c r="AC9" s="716"/>
      <c r="AD9" s="716"/>
      <c r="AE9" s="716"/>
      <c r="AF9" s="716"/>
    </row>
    <row r="10" spans="1:34" ht="30" customHeight="1" x14ac:dyDescent="0.4">
      <c r="B10" s="170"/>
      <c r="C10" s="170"/>
      <c r="D10" s="170"/>
      <c r="E10" s="170"/>
      <c r="F10" s="170"/>
      <c r="G10" s="170"/>
      <c r="H10" s="170"/>
      <c r="I10" s="170"/>
      <c r="J10" s="170"/>
      <c r="K10" s="170"/>
      <c r="L10" s="170"/>
      <c r="M10" s="170"/>
      <c r="N10" s="170"/>
      <c r="O10" s="170"/>
      <c r="P10" s="170"/>
      <c r="Q10" s="170"/>
      <c r="R10" s="78" t="s">
        <v>40</v>
      </c>
      <c r="S10" s="77"/>
      <c r="T10" s="77"/>
      <c r="U10" s="716" t="str">
        <f>IF('様式１・登録申請書 '!$U11="","",'様式１・登録申請書 '!$U11)</f>
        <v/>
      </c>
      <c r="V10" s="716"/>
      <c r="W10" s="716"/>
      <c r="X10" s="716"/>
      <c r="Y10" s="716"/>
      <c r="Z10" s="716"/>
      <c r="AA10" s="716"/>
      <c r="AB10" s="716"/>
      <c r="AC10" s="716"/>
      <c r="AD10" s="716"/>
      <c r="AE10" s="716"/>
      <c r="AF10" s="716"/>
    </row>
    <row r="11" spans="1:34" ht="15" customHeight="1" x14ac:dyDescent="0.4">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row>
    <row r="12" spans="1:34" ht="30" customHeight="1" x14ac:dyDescent="0.4">
      <c r="A12" s="3"/>
      <c r="B12" s="407" t="s">
        <v>166</v>
      </c>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3"/>
    </row>
    <row r="14" spans="1:34" s="5" customFormat="1" ht="30" customHeight="1" x14ac:dyDescent="0.4">
      <c r="B14" s="708" t="s">
        <v>135</v>
      </c>
      <c r="C14" s="708"/>
      <c r="D14" s="708"/>
      <c r="E14" s="708"/>
      <c r="F14" s="708"/>
      <c r="G14" s="708"/>
      <c r="H14" s="708"/>
      <c r="I14" s="709"/>
      <c r="J14" s="710"/>
      <c r="K14" s="710"/>
      <c r="L14" s="710"/>
      <c r="M14" s="710"/>
      <c r="N14" s="710"/>
      <c r="O14" s="710"/>
      <c r="P14" s="710"/>
      <c r="Q14" s="710"/>
      <c r="R14" s="710"/>
      <c r="S14" s="710"/>
      <c r="T14" s="710"/>
      <c r="U14" s="710"/>
      <c r="V14" s="710"/>
      <c r="W14" s="710"/>
      <c r="X14" s="710"/>
      <c r="Y14" s="710"/>
      <c r="Z14" s="710"/>
      <c r="AA14" s="710"/>
      <c r="AB14" s="710"/>
      <c r="AC14" s="710"/>
      <c r="AD14" s="710"/>
      <c r="AE14" s="710"/>
      <c r="AF14" s="711"/>
    </row>
    <row r="15" spans="1:34" s="5" customFormat="1" ht="30" customHeight="1" x14ac:dyDescent="0.4">
      <c r="B15" s="708" t="s">
        <v>167</v>
      </c>
      <c r="C15" s="708"/>
      <c r="D15" s="708"/>
      <c r="E15" s="708"/>
      <c r="F15" s="708"/>
      <c r="G15" s="708"/>
      <c r="H15" s="708"/>
      <c r="I15" s="709"/>
      <c r="J15" s="710"/>
      <c r="K15" s="710"/>
      <c r="L15" s="710"/>
      <c r="M15" s="710"/>
      <c r="N15" s="710"/>
      <c r="O15" s="710"/>
      <c r="P15" s="710"/>
      <c r="Q15" s="710"/>
      <c r="R15" s="710"/>
      <c r="S15" s="710"/>
      <c r="T15" s="710"/>
      <c r="U15" s="710"/>
      <c r="V15" s="710"/>
      <c r="W15" s="710"/>
      <c r="X15" s="710"/>
      <c r="Y15" s="710"/>
      <c r="Z15" s="710"/>
      <c r="AA15" s="710"/>
      <c r="AB15" s="710"/>
      <c r="AC15" s="710"/>
      <c r="AD15" s="710"/>
      <c r="AE15" s="710"/>
      <c r="AF15" s="711"/>
    </row>
    <row r="16" spans="1:34" s="5" customFormat="1" ht="30" customHeight="1" x14ac:dyDescent="0.4">
      <c r="B16" s="712" t="s">
        <v>191</v>
      </c>
      <c r="C16" s="712"/>
      <c r="D16" s="712"/>
      <c r="E16" s="712"/>
      <c r="F16" s="712"/>
      <c r="G16" s="712"/>
      <c r="H16" s="712"/>
      <c r="I16" s="713"/>
      <c r="J16" s="714"/>
      <c r="K16" s="714"/>
      <c r="L16" s="714"/>
      <c r="M16" s="714"/>
      <c r="N16" s="714"/>
      <c r="O16" s="714"/>
      <c r="P16" s="714"/>
      <c r="Q16" s="714"/>
      <c r="R16" s="714"/>
      <c r="S16" s="714"/>
      <c r="T16" s="714"/>
      <c r="U16" s="714"/>
      <c r="V16" s="714"/>
      <c r="W16" s="714"/>
      <c r="X16" s="714"/>
      <c r="Y16" s="714"/>
      <c r="Z16" s="714"/>
      <c r="AA16" s="714"/>
      <c r="AB16" s="714"/>
      <c r="AC16" s="714"/>
      <c r="AD16" s="714"/>
      <c r="AE16" s="714"/>
      <c r="AF16" s="715"/>
    </row>
  </sheetData>
  <sheetProtection algorithmName="SHA-512" hashValue="ft+enOHgtpaHjb2nwbn3RLv104rrDOoG5XHN2pXkdcv/bz2ocH3XA5YEm2YLRKYvO/IDwRAM2/ZMwFMMF9yMrQ==" saltValue="NiZVsXv8YZNIyPaW+2+vPg==" spinCount="100000" sheet="1" selectLockedCells="1"/>
  <mergeCells count="11">
    <mergeCell ref="B15:H15"/>
    <mergeCell ref="I15:AF15"/>
    <mergeCell ref="B16:H16"/>
    <mergeCell ref="I16:AF16"/>
    <mergeCell ref="A4:AG4"/>
    <mergeCell ref="U8:AF8"/>
    <mergeCell ref="U9:AF9"/>
    <mergeCell ref="U10:AF10"/>
    <mergeCell ref="B12:AF12"/>
    <mergeCell ref="B14:H14"/>
    <mergeCell ref="I14:AF14"/>
  </mergeCells>
  <phoneticPr fontId="2"/>
  <dataValidations count="1">
    <dataValidation type="custom" imeMode="disabled" operator="lessThan" allowBlank="1" showInputMessage="1" showErrorMessage="1" prompt="・半角数字のみ_x000a_・単位不要_x000a_・区切りカンマは自動表示されます" sqref="I16:AF16">
      <formula1>2100000</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headerFooter differentFirst="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AH58"/>
  <sheetViews>
    <sheetView showGridLines="0" view="pageBreakPreview" zoomScaleNormal="100" zoomScaleSheetLayoutView="100" workbookViewId="0">
      <selection activeCell="AH1" sqref="AH1"/>
    </sheetView>
  </sheetViews>
  <sheetFormatPr defaultColWidth="2.375" defaultRowHeight="15" customHeight="1" x14ac:dyDescent="0.4"/>
  <cols>
    <col min="1" max="5" width="2.375" style="49"/>
    <col min="6" max="6" width="3.625" style="49" customWidth="1"/>
    <col min="7" max="29" width="2.375" style="49"/>
    <col min="30" max="30" width="3.5" style="49" bestFit="1" customWidth="1"/>
    <col min="31" max="31" width="2.375" style="49"/>
    <col min="32" max="32" width="3.5" style="49" bestFit="1" customWidth="1"/>
    <col min="33" max="16384" width="2.375" style="49"/>
  </cols>
  <sheetData>
    <row r="1" spans="1:34" ht="15" customHeight="1" x14ac:dyDescent="0.4">
      <c r="A1" s="153" t="s">
        <v>168</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row>
    <row r="2" spans="1:34" ht="15" customHeight="1" x14ac:dyDescent="0.4">
      <c r="A2" s="153"/>
      <c r="B2" s="282"/>
      <c r="C2" s="282"/>
      <c r="D2" s="282"/>
      <c r="E2" s="282"/>
      <c r="F2" s="282"/>
      <c r="G2" s="282"/>
      <c r="H2" s="282"/>
      <c r="I2" s="282"/>
      <c r="J2" s="282"/>
      <c r="K2" s="282"/>
      <c r="L2" s="282"/>
      <c r="M2" s="282"/>
      <c r="N2" s="282"/>
      <c r="O2" s="282"/>
      <c r="P2" s="282"/>
      <c r="Q2" s="282"/>
      <c r="R2" s="282"/>
      <c r="S2" s="282"/>
      <c r="T2" s="282"/>
      <c r="U2" s="282"/>
      <c r="V2" s="282"/>
      <c r="W2" s="282"/>
      <c r="X2" s="282"/>
      <c r="Y2" s="282"/>
      <c r="Z2" s="282" t="s">
        <v>31</v>
      </c>
      <c r="AA2" s="282"/>
      <c r="AB2" s="50"/>
      <c r="AC2" s="282" t="s">
        <v>32</v>
      </c>
      <c r="AD2" s="50"/>
      <c r="AE2" s="282" t="s">
        <v>33</v>
      </c>
      <c r="AF2" s="50"/>
      <c r="AG2" s="282" t="s">
        <v>34</v>
      </c>
    </row>
    <row r="3" spans="1:34" ht="15" customHeight="1" x14ac:dyDescent="0.4">
      <c r="A3" s="48"/>
    </row>
    <row r="4" spans="1:34" ht="35.1" customHeight="1" x14ac:dyDescent="0.4">
      <c r="A4" s="759" t="s">
        <v>169</v>
      </c>
      <c r="B4" s="759"/>
      <c r="C4" s="759"/>
      <c r="D4" s="759"/>
      <c r="E4" s="759"/>
      <c r="F4" s="759"/>
      <c r="G4" s="759"/>
      <c r="H4" s="759"/>
      <c r="I4" s="759"/>
      <c r="J4" s="759"/>
      <c r="K4" s="759"/>
      <c r="L4" s="759"/>
      <c r="M4" s="759"/>
      <c r="N4" s="759"/>
      <c r="O4" s="759"/>
      <c r="P4" s="759"/>
      <c r="Q4" s="759"/>
      <c r="R4" s="759"/>
      <c r="S4" s="759"/>
      <c r="T4" s="759"/>
      <c r="U4" s="759"/>
      <c r="V4" s="759"/>
      <c r="W4" s="759"/>
      <c r="X4" s="759"/>
      <c r="Y4" s="759"/>
      <c r="Z4" s="759"/>
      <c r="AA4" s="759"/>
      <c r="AB4" s="759"/>
      <c r="AC4" s="759"/>
      <c r="AD4" s="759"/>
      <c r="AE4" s="759"/>
      <c r="AF4" s="759"/>
      <c r="AG4" s="759"/>
    </row>
    <row r="5" spans="1:34" ht="15" customHeight="1" x14ac:dyDescent="0.4">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row>
    <row r="6" spans="1:34" ht="15" customHeight="1" x14ac:dyDescent="0.4">
      <c r="C6" s="282" t="s">
        <v>35</v>
      </c>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row>
    <row r="7" spans="1:34" ht="15" customHeight="1" x14ac:dyDescent="0.4">
      <c r="A7" s="49" t="s">
        <v>36</v>
      </c>
      <c r="C7" s="282" t="s">
        <v>37</v>
      </c>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row>
    <row r="8" spans="1:34" ht="30" customHeight="1" x14ac:dyDescent="0.4">
      <c r="C8" s="282"/>
      <c r="D8" s="282"/>
      <c r="E8" s="282"/>
      <c r="F8" s="282"/>
      <c r="G8" s="282"/>
      <c r="H8" s="282"/>
      <c r="I8" s="282"/>
      <c r="J8" s="282"/>
      <c r="K8" s="282"/>
      <c r="L8" s="282"/>
      <c r="M8" s="282"/>
      <c r="N8" s="282"/>
      <c r="O8" s="282"/>
      <c r="P8" s="282"/>
      <c r="Q8" s="282"/>
      <c r="R8" s="116" t="s">
        <v>38</v>
      </c>
      <c r="S8" s="117"/>
      <c r="T8" s="117"/>
      <c r="U8" s="760" t="str">
        <f>IF('様式１・登録申請書 '!$U9="","",'様式１・登録申請書 '!$U9)</f>
        <v/>
      </c>
      <c r="V8" s="760"/>
      <c r="W8" s="760"/>
      <c r="X8" s="760"/>
      <c r="Y8" s="760"/>
      <c r="Z8" s="760"/>
      <c r="AA8" s="760"/>
      <c r="AB8" s="760"/>
      <c r="AC8" s="760"/>
      <c r="AD8" s="760"/>
      <c r="AE8" s="760"/>
      <c r="AF8" s="760"/>
      <c r="AH8" s="52"/>
    </row>
    <row r="9" spans="1:34" ht="30" customHeight="1" x14ac:dyDescent="0.4">
      <c r="C9" s="282"/>
      <c r="D9" s="282"/>
      <c r="E9" s="282"/>
      <c r="F9" s="282"/>
      <c r="G9" s="282"/>
      <c r="H9" s="282"/>
      <c r="I9" s="282"/>
      <c r="J9" s="282"/>
      <c r="K9" s="282"/>
      <c r="L9" s="282"/>
      <c r="M9" s="282"/>
      <c r="N9" s="282"/>
      <c r="O9" s="282"/>
      <c r="P9" s="282"/>
      <c r="Q9" s="282"/>
      <c r="R9" s="118" t="s">
        <v>39</v>
      </c>
      <c r="S9" s="119"/>
      <c r="T9" s="119"/>
      <c r="U9" s="760" t="str">
        <f>IF('様式１・登録申請書 '!$U10="","",'様式１・登録申請書 '!$U10)</f>
        <v/>
      </c>
      <c r="V9" s="760"/>
      <c r="W9" s="760"/>
      <c r="X9" s="760"/>
      <c r="Y9" s="760"/>
      <c r="Z9" s="760"/>
      <c r="AA9" s="760"/>
      <c r="AB9" s="760"/>
      <c r="AC9" s="760"/>
      <c r="AD9" s="760"/>
      <c r="AE9" s="760"/>
      <c r="AF9" s="760"/>
    </row>
    <row r="10" spans="1:34" ht="30" customHeight="1" x14ac:dyDescent="0.4">
      <c r="C10" s="282"/>
      <c r="D10" s="282"/>
      <c r="E10" s="282"/>
      <c r="F10" s="282"/>
      <c r="G10" s="282"/>
      <c r="H10" s="282"/>
      <c r="I10" s="282"/>
      <c r="J10" s="282"/>
      <c r="K10" s="282"/>
      <c r="L10" s="282"/>
      <c r="M10" s="282"/>
      <c r="N10" s="282"/>
      <c r="O10" s="282"/>
      <c r="P10" s="282"/>
      <c r="Q10" s="282"/>
      <c r="R10" s="120" t="s">
        <v>40</v>
      </c>
      <c r="S10" s="119"/>
      <c r="T10" s="119"/>
      <c r="U10" s="760" t="str">
        <f>IF('様式１・登録申請書 '!$U11="","",'様式１・登録申請書 '!$U11)</f>
        <v/>
      </c>
      <c r="V10" s="760"/>
      <c r="W10" s="760"/>
      <c r="X10" s="760"/>
      <c r="Y10" s="760"/>
      <c r="Z10" s="760"/>
      <c r="AA10" s="760"/>
      <c r="AB10" s="760"/>
      <c r="AC10" s="760"/>
      <c r="AD10" s="760"/>
      <c r="AE10" s="760"/>
      <c r="AF10" s="760"/>
    </row>
    <row r="11" spans="1:34" ht="15" customHeight="1" x14ac:dyDescent="0.4">
      <c r="R11" s="605" t="s">
        <v>135</v>
      </c>
      <c r="S11" s="605"/>
      <c r="T11" s="605"/>
      <c r="U11" s="606"/>
      <c r="V11" s="606"/>
      <c r="W11" s="606"/>
      <c r="X11" s="606"/>
      <c r="Y11" s="606"/>
      <c r="Z11" s="606"/>
      <c r="AA11" s="606"/>
      <c r="AB11" s="606"/>
      <c r="AC11" s="606"/>
      <c r="AD11" s="606"/>
      <c r="AE11" s="606"/>
      <c r="AF11" s="606"/>
    </row>
    <row r="13" spans="1:34" ht="30" customHeight="1" x14ac:dyDescent="0.4">
      <c r="A13" s="283"/>
      <c r="B13" s="761" t="s">
        <v>1321</v>
      </c>
      <c r="C13" s="761"/>
      <c r="D13" s="761"/>
      <c r="E13" s="761"/>
      <c r="F13" s="761"/>
      <c r="G13" s="761"/>
      <c r="H13" s="761"/>
      <c r="I13" s="761"/>
      <c r="J13" s="761"/>
      <c r="K13" s="761"/>
      <c r="L13" s="761"/>
      <c r="M13" s="761"/>
      <c r="N13" s="761"/>
      <c r="O13" s="761"/>
      <c r="P13" s="761"/>
      <c r="Q13" s="761"/>
      <c r="R13" s="761"/>
      <c r="S13" s="761"/>
      <c r="T13" s="761"/>
      <c r="U13" s="761"/>
      <c r="V13" s="761"/>
      <c r="W13" s="761"/>
      <c r="X13" s="761"/>
      <c r="Y13" s="761"/>
      <c r="Z13" s="761"/>
      <c r="AA13" s="761"/>
      <c r="AB13" s="761"/>
      <c r="AC13" s="761"/>
      <c r="AD13" s="761"/>
      <c r="AE13" s="761"/>
      <c r="AF13" s="761"/>
      <c r="AG13" s="283"/>
    </row>
    <row r="14" spans="1:34" ht="12" customHeight="1" x14ac:dyDescent="0.4">
      <c r="A14" s="282"/>
      <c r="B14" s="282"/>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row>
    <row r="15" spans="1:34" ht="15" customHeight="1" x14ac:dyDescent="0.4">
      <c r="A15" s="282"/>
      <c r="B15" s="153" t="s">
        <v>41</v>
      </c>
      <c r="C15" s="181"/>
      <c r="D15" s="181"/>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282"/>
    </row>
    <row r="16" spans="1:34" ht="15" customHeight="1" x14ac:dyDescent="0.4">
      <c r="A16" s="282"/>
      <c r="B16" s="756" t="s">
        <v>42</v>
      </c>
      <c r="C16" s="756"/>
      <c r="D16" s="756"/>
      <c r="E16" s="756"/>
      <c r="F16" s="756"/>
      <c r="G16" s="762" t="str">
        <f>IF('様式１・登録申請書 '!$G16="","",'様式１・登録申請書 '!$G16)</f>
        <v/>
      </c>
      <c r="H16" s="762"/>
      <c r="I16" s="762"/>
      <c r="J16" s="762"/>
      <c r="K16" s="762"/>
      <c r="L16" s="762"/>
      <c r="M16" s="762"/>
      <c r="N16" s="762"/>
      <c r="O16" s="762"/>
      <c r="P16" s="762"/>
      <c r="Q16" s="284"/>
      <c r="R16" s="284"/>
      <c r="S16" s="284"/>
      <c r="T16" s="284"/>
      <c r="U16" s="284"/>
      <c r="V16" s="284"/>
      <c r="W16" s="284"/>
      <c r="X16" s="284"/>
      <c r="Y16" s="284"/>
      <c r="Z16" s="284"/>
      <c r="AA16" s="284"/>
      <c r="AB16" s="284"/>
      <c r="AC16" s="284"/>
      <c r="AD16" s="284"/>
      <c r="AE16" s="284"/>
      <c r="AF16" s="284"/>
      <c r="AG16" s="282"/>
    </row>
    <row r="17" spans="1:33" ht="15" customHeight="1" x14ac:dyDescent="0.4">
      <c r="A17" s="282"/>
      <c r="B17" s="750" t="s">
        <v>170</v>
      </c>
      <c r="C17" s="750"/>
      <c r="D17" s="750"/>
      <c r="E17" s="750"/>
      <c r="F17" s="750"/>
      <c r="G17" s="751" t="str">
        <f>IF('様式１・登録申請書 '!$G17="","",'様式１・登録申請書 '!$G17)</f>
        <v/>
      </c>
      <c r="H17" s="751"/>
      <c r="I17" s="751"/>
      <c r="J17" s="751"/>
      <c r="K17" s="751"/>
      <c r="L17" s="751"/>
      <c r="M17" s="751"/>
      <c r="N17" s="751"/>
      <c r="O17" s="751"/>
      <c r="P17" s="751"/>
      <c r="Q17" s="284"/>
      <c r="R17" s="284"/>
      <c r="S17" s="284"/>
      <c r="T17" s="284"/>
      <c r="U17" s="284"/>
      <c r="V17" s="284"/>
      <c r="W17" s="284"/>
      <c r="X17" s="284"/>
      <c r="Y17" s="284"/>
      <c r="Z17" s="284"/>
      <c r="AA17" s="284"/>
      <c r="AB17" s="284"/>
      <c r="AC17" s="284"/>
      <c r="AD17" s="284"/>
      <c r="AE17" s="284"/>
      <c r="AF17" s="284"/>
      <c r="AG17" s="282"/>
    </row>
    <row r="18" spans="1:33" ht="15" customHeight="1" x14ac:dyDescent="0.4">
      <c r="A18" s="282"/>
      <c r="B18" s="752" t="s">
        <v>39</v>
      </c>
      <c r="C18" s="753"/>
      <c r="D18" s="753"/>
      <c r="E18" s="753"/>
      <c r="F18" s="754"/>
      <c r="G18" s="614" t="str">
        <f>IF('様式１・登録申請書 '!$G18="","",'様式１・登録申請書 '!$G18)</f>
        <v/>
      </c>
      <c r="H18" s="615"/>
      <c r="I18" s="615"/>
      <c r="J18" s="615"/>
      <c r="K18" s="615"/>
      <c r="L18" s="615"/>
      <c r="M18" s="615"/>
      <c r="N18" s="615"/>
      <c r="O18" s="615"/>
      <c r="P18" s="615"/>
      <c r="Q18" s="615"/>
      <c r="R18" s="615"/>
      <c r="S18" s="615"/>
      <c r="T18" s="615"/>
      <c r="U18" s="615"/>
      <c r="V18" s="615"/>
      <c r="W18" s="615"/>
      <c r="X18" s="615"/>
      <c r="Y18" s="615"/>
      <c r="Z18" s="615"/>
      <c r="AA18" s="615"/>
      <c r="AB18" s="615"/>
      <c r="AC18" s="615"/>
      <c r="AD18" s="615"/>
      <c r="AE18" s="615"/>
      <c r="AF18" s="616"/>
      <c r="AG18" s="282"/>
    </row>
    <row r="19" spans="1:33" ht="15" customHeight="1" x14ac:dyDescent="0.4">
      <c r="A19" s="282"/>
      <c r="B19" s="752" t="s">
        <v>44</v>
      </c>
      <c r="C19" s="753"/>
      <c r="D19" s="753"/>
      <c r="E19" s="753"/>
      <c r="F19" s="753"/>
      <c r="G19" s="753"/>
      <c r="H19" s="753"/>
      <c r="I19" s="753"/>
      <c r="J19" s="754"/>
      <c r="K19" s="755" t="str">
        <f>IF('様式１・登録申請書 '!$K19="","",'様式１・登録申請書 '!$K19)</f>
        <v/>
      </c>
      <c r="L19" s="755"/>
      <c r="M19" s="755"/>
      <c r="N19" s="755"/>
      <c r="O19" s="755"/>
      <c r="P19" s="755"/>
      <c r="Q19" s="755"/>
      <c r="R19" s="755"/>
      <c r="S19" s="755"/>
      <c r="T19" s="755"/>
      <c r="U19" s="755"/>
      <c r="V19" s="755"/>
      <c r="W19" s="755"/>
      <c r="X19" s="755"/>
      <c r="Y19" s="755"/>
      <c r="Z19" s="755"/>
      <c r="AA19" s="755"/>
      <c r="AB19" s="755"/>
      <c r="AC19" s="755"/>
      <c r="AD19" s="755"/>
      <c r="AE19" s="755"/>
      <c r="AF19" s="755"/>
      <c r="AG19" s="282"/>
    </row>
    <row r="20" spans="1:33" ht="15" customHeight="1" x14ac:dyDescent="0.4">
      <c r="A20" s="282"/>
      <c r="B20" s="763" t="s">
        <v>45</v>
      </c>
      <c r="C20" s="756"/>
      <c r="D20" s="756"/>
      <c r="E20" s="756"/>
      <c r="F20" s="756"/>
      <c r="G20" s="756"/>
      <c r="H20" s="756"/>
      <c r="I20" s="756"/>
      <c r="J20" s="756"/>
      <c r="K20" s="756"/>
      <c r="L20" s="756"/>
      <c r="M20" s="756"/>
      <c r="N20" s="756"/>
      <c r="O20" s="756"/>
      <c r="P20" s="756"/>
      <c r="Q20" s="756"/>
      <c r="R20" s="756"/>
      <c r="S20" s="756"/>
      <c r="T20" s="756"/>
      <c r="U20" s="756"/>
      <c r="V20" s="756"/>
      <c r="W20" s="756"/>
      <c r="X20" s="756"/>
      <c r="Y20" s="756"/>
      <c r="Z20" s="756"/>
      <c r="AA20" s="756"/>
      <c r="AB20" s="756"/>
      <c r="AC20" s="756"/>
      <c r="AD20" s="756"/>
      <c r="AE20" s="756"/>
      <c r="AF20" s="756"/>
      <c r="AG20" s="282"/>
    </row>
    <row r="21" spans="1:33" ht="15" customHeight="1" x14ac:dyDescent="0.4">
      <c r="A21" s="282"/>
      <c r="B21" s="285"/>
      <c r="C21" s="754" t="s">
        <v>46</v>
      </c>
      <c r="D21" s="756"/>
      <c r="E21" s="756"/>
      <c r="F21" s="756"/>
      <c r="G21" s="757" t="str">
        <f>IF('様式１・登録申請書 '!$G21="","",'様式１・登録申請書 '!$G21)</f>
        <v/>
      </c>
      <c r="H21" s="757"/>
      <c r="I21" s="757"/>
      <c r="J21" s="757"/>
      <c r="K21" s="757"/>
      <c r="L21" s="757"/>
      <c r="M21" s="757"/>
      <c r="N21" s="756" t="s">
        <v>47</v>
      </c>
      <c r="O21" s="756"/>
      <c r="P21" s="756"/>
      <c r="Q21" s="756"/>
      <c r="R21" s="756"/>
      <c r="S21" s="756"/>
      <c r="T21" s="756"/>
      <c r="U21" s="756"/>
      <c r="V21" s="758" t="str">
        <f>IF('様式１・登録申請書 '!$V21="","",'様式１・登録申請書 '!$V21)</f>
        <v/>
      </c>
      <c r="W21" s="758"/>
      <c r="X21" s="758"/>
      <c r="Y21" s="758"/>
      <c r="Z21" s="758"/>
      <c r="AA21" s="758"/>
      <c r="AB21" s="758"/>
      <c r="AC21" s="758"/>
      <c r="AD21" s="758"/>
      <c r="AE21" s="758"/>
      <c r="AF21" s="758"/>
      <c r="AG21" s="282"/>
    </row>
    <row r="22" spans="1:33" ht="15" customHeight="1" x14ac:dyDescent="0.4">
      <c r="A22" s="282"/>
      <c r="B22" s="749" t="s">
        <v>186</v>
      </c>
      <c r="C22" s="610"/>
      <c r="D22" s="610"/>
      <c r="E22" s="610"/>
      <c r="F22" s="610"/>
      <c r="G22" s="610"/>
      <c r="H22" s="610"/>
      <c r="I22" s="610"/>
      <c r="J22" s="610"/>
      <c r="K22" s="610"/>
      <c r="L22" s="610"/>
      <c r="M22" s="610"/>
      <c r="N22" s="610"/>
      <c r="O22" s="610"/>
      <c r="P22" s="610"/>
      <c r="Q22" s="610"/>
      <c r="R22" s="610"/>
      <c r="S22" s="610"/>
      <c r="T22" s="610"/>
      <c r="U22" s="610"/>
      <c r="V22" s="610"/>
      <c r="W22" s="610"/>
      <c r="X22" s="610"/>
      <c r="Y22" s="610"/>
      <c r="Z22" s="610"/>
      <c r="AA22" s="610"/>
      <c r="AB22" s="610"/>
      <c r="AC22" s="610"/>
      <c r="AD22" s="610"/>
      <c r="AE22" s="610"/>
      <c r="AF22" s="610"/>
      <c r="AG22" s="282"/>
    </row>
    <row r="23" spans="1:33" ht="15" customHeight="1" x14ac:dyDescent="0.4">
      <c r="A23" s="282"/>
      <c r="B23" s="285"/>
      <c r="C23" s="754" t="s">
        <v>46</v>
      </c>
      <c r="D23" s="756"/>
      <c r="E23" s="756"/>
      <c r="F23" s="756"/>
      <c r="G23" s="757" t="str">
        <f>IF('様式１・登録申請書 '!$G23="","",'様式１・登録申請書 '!$G23)</f>
        <v/>
      </c>
      <c r="H23" s="757"/>
      <c r="I23" s="757"/>
      <c r="J23" s="757"/>
      <c r="K23" s="757"/>
      <c r="L23" s="757"/>
      <c r="M23" s="757"/>
      <c r="N23" s="756" t="s">
        <v>47</v>
      </c>
      <c r="O23" s="756"/>
      <c r="P23" s="756"/>
      <c r="Q23" s="756"/>
      <c r="R23" s="756"/>
      <c r="S23" s="756"/>
      <c r="T23" s="756"/>
      <c r="U23" s="756"/>
      <c r="V23" s="758" t="str">
        <f>IF('様式１・登録申請書 '!$V23="","",'様式１・登録申請書 '!$V23)</f>
        <v/>
      </c>
      <c r="W23" s="758"/>
      <c r="X23" s="758"/>
      <c r="Y23" s="758"/>
      <c r="Z23" s="758"/>
      <c r="AA23" s="758"/>
      <c r="AB23" s="758"/>
      <c r="AC23" s="758"/>
      <c r="AD23" s="758"/>
      <c r="AE23" s="758"/>
      <c r="AF23" s="758"/>
      <c r="AG23" s="282"/>
    </row>
    <row r="24" spans="1:33" s="46" customFormat="1" ht="12" customHeight="1" x14ac:dyDescent="0.4">
      <c r="A24" s="181"/>
      <c r="B24" s="184"/>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row>
    <row r="25" spans="1:33" s="46" customFormat="1" ht="15" customHeight="1" x14ac:dyDescent="0.4">
      <c r="A25" s="181"/>
      <c r="B25" s="153" t="s">
        <v>171</v>
      </c>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row>
    <row r="26" spans="1:33" s="53" customFormat="1" ht="15" customHeight="1" x14ac:dyDescent="0.4">
      <c r="A26" s="286"/>
      <c r="B26" s="181" t="s">
        <v>172</v>
      </c>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286"/>
    </row>
    <row r="27" spans="1:33" s="46" customFormat="1" ht="15" customHeight="1" x14ac:dyDescent="0.4">
      <c r="A27" s="181"/>
      <c r="B27" s="344" t="s">
        <v>173</v>
      </c>
      <c r="C27" s="344"/>
      <c r="D27" s="344"/>
      <c r="E27" s="344"/>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181"/>
    </row>
    <row r="28" spans="1:33" s="46" customFormat="1" ht="15" customHeight="1" x14ac:dyDescent="0.4">
      <c r="A28" s="181"/>
      <c r="B28" s="708" t="s">
        <v>32</v>
      </c>
      <c r="C28" s="708"/>
      <c r="D28" s="708"/>
      <c r="E28" s="708"/>
      <c r="F28" s="708"/>
      <c r="G28" s="708"/>
      <c r="H28" s="708"/>
      <c r="I28" s="708"/>
      <c r="J28" s="708"/>
      <c r="K28" s="708"/>
      <c r="L28" s="708"/>
      <c r="M28" s="369" t="s">
        <v>75</v>
      </c>
      <c r="N28" s="369"/>
      <c r="O28" s="369"/>
      <c r="P28" s="369"/>
      <c r="Q28" s="369"/>
      <c r="R28" s="369" t="s">
        <v>76</v>
      </c>
      <c r="S28" s="369"/>
      <c r="T28" s="369"/>
      <c r="U28" s="369"/>
      <c r="V28" s="369"/>
      <c r="W28" s="369" t="s">
        <v>1255</v>
      </c>
      <c r="X28" s="369"/>
      <c r="Y28" s="369"/>
      <c r="Z28" s="369"/>
      <c r="AA28" s="369"/>
      <c r="AB28" s="344" t="s">
        <v>77</v>
      </c>
      <c r="AC28" s="344"/>
      <c r="AD28" s="344"/>
      <c r="AE28" s="344"/>
      <c r="AF28" s="344"/>
      <c r="AG28" s="181"/>
    </row>
    <row r="29" spans="1:33" s="46" customFormat="1" ht="15" customHeight="1" x14ac:dyDescent="0.4">
      <c r="A29" s="181"/>
      <c r="B29" s="708" t="s">
        <v>78</v>
      </c>
      <c r="C29" s="708"/>
      <c r="D29" s="708"/>
      <c r="E29" s="708"/>
      <c r="F29" s="708"/>
      <c r="G29" s="708"/>
      <c r="H29" s="708"/>
      <c r="I29" s="708"/>
      <c r="J29" s="708"/>
      <c r="K29" s="708"/>
      <c r="L29" s="708"/>
      <c r="M29" s="718" t="str">
        <f>IF('様式１・登録申請書 '!$M67="","",'様式１・登録申請書 '!$M67)</f>
        <v/>
      </c>
      <c r="N29" s="718"/>
      <c r="O29" s="718"/>
      <c r="P29" s="718"/>
      <c r="Q29" s="718"/>
      <c r="R29" s="718" t="str">
        <f>IF('様式１・登録申請書 '!$R67="","",'様式１・登録申請書 '!$R67)</f>
        <v/>
      </c>
      <c r="S29" s="718"/>
      <c r="T29" s="718"/>
      <c r="U29" s="718"/>
      <c r="V29" s="718"/>
      <c r="W29" s="718" t="str">
        <f>IF('様式１・登録申請書 '!$W67="","",'様式１・登録申請書 '!$W67)</f>
        <v/>
      </c>
      <c r="X29" s="718"/>
      <c r="Y29" s="718"/>
      <c r="Z29" s="718"/>
      <c r="AA29" s="718"/>
      <c r="AB29" s="718" t="str">
        <f>IF(COUNT(M29:AA29)=0,"",SUM(M29:AA29))</f>
        <v/>
      </c>
      <c r="AC29" s="718"/>
      <c r="AD29" s="718"/>
      <c r="AE29" s="718"/>
      <c r="AF29" s="718"/>
      <c r="AG29" s="181"/>
    </row>
    <row r="30" spans="1:33" s="46" customFormat="1" ht="15" customHeight="1" x14ac:dyDescent="0.4">
      <c r="B30" s="708" t="s">
        <v>174</v>
      </c>
      <c r="C30" s="708"/>
      <c r="D30" s="708"/>
      <c r="E30" s="708"/>
      <c r="F30" s="708"/>
      <c r="G30" s="708"/>
      <c r="H30" s="708"/>
      <c r="I30" s="708"/>
      <c r="J30" s="708"/>
      <c r="K30" s="708"/>
      <c r="L30" s="708"/>
      <c r="M30" s="748"/>
      <c r="N30" s="748"/>
      <c r="O30" s="748"/>
      <c r="P30" s="748"/>
      <c r="Q30" s="748"/>
      <c r="R30" s="748"/>
      <c r="S30" s="748"/>
      <c r="T30" s="748"/>
      <c r="U30" s="748"/>
      <c r="V30" s="748"/>
      <c r="W30" s="748"/>
      <c r="X30" s="748"/>
      <c r="Y30" s="748"/>
      <c r="Z30" s="748"/>
      <c r="AA30" s="748"/>
      <c r="AB30" s="718" t="str">
        <f>IF(COUNT(M30:AA30)=0,"",SUM(M30:AA30))</f>
        <v/>
      </c>
      <c r="AC30" s="718"/>
      <c r="AD30" s="718"/>
      <c r="AE30" s="718"/>
      <c r="AF30" s="718"/>
    </row>
    <row r="31" spans="1:33" s="46" customFormat="1" ht="11.25" customHeight="1" x14ac:dyDescent="0.4"/>
    <row r="32" spans="1:33" s="46" customFormat="1" ht="15" customHeight="1" x14ac:dyDescent="0.4">
      <c r="B32" s="740" t="s">
        <v>175</v>
      </c>
      <c r="C32" s="741"/>
      <c r="D32" s="741"/>
      <c r="E32" s="741"/>
      <c r="F32" s="741"/>
      <c r="G32" s="741"/>
      <c r="H32" s="741"/>
      <c r="I32" s="741"/>
      <c r="J32" s="741"/>
      <c r="K32" s="741"/>
      <c r="L32" s="742"/>
      <c r="M32" s="327" t="s">
        <v>64</v>
      </c>
      <c r="N32" s="328"/>
      <c r="O32" s="328"/>
      <c r="P32" s="328"/>
      <c r="Q32" s="328"/>
      <c r="R32" s="328"/>
      <c r="S32" s="328"/>
      <c r="T32" s="328"/>
      <c r="U32" s="328"/>
      <c r="V32" s="328"/>
      <c r="W32" s="328"/>
      <c r="X32" s="328"/>
      <c r="Y32" s="328"/>
      <c r="Z32" s="328"/>
      <c r="AA32" s="328"/>
      <c r="AB32" s="328"/>
      <c r="AC32" s="328"/>
      <c r="AD32" s="328"/>
      <c r="AE32" s="328"/>
      <c r="AF32" s="329"/>
      <c r="AG32" s="181"/>
    </row>
    <row r="33" spans="2:33" s="46" customFormat="1" ht="15" customHeight="1" x14ac:dyDescent="0.4">
      <c r="B33" s="743"/>
      <c r="C33" s="744"/>
      <c r="D33" s="744"/>
      <c r="E33" s="744"/>
      <c r="F33" s="744"/>
      <c r="G33" s="744"/>
      <c r="H33" s="744"/>
      <c r="I33" s="744"/>
      <c r="J33" s="744"/>
      <c r="K33" s="744"/>
      <c r="L33" s="745"/>
      <c r="M33" s="746" t="s">
        <v>65</v>
      </c>
      <c r="N33" s="746"/>
      <c r="O33" s="746"/>
      <c r="P33" s="746"/>
      <c r="Q33" s="746" t="s">
        <v>66</v>
      </c>
      <c r="R33" s="746"/>
      <c r="S33" s="746"/>
      <c r="T33" s="746"/>
      <c r="U33" s="747" t="s">
        <v>67</v>
      </c>
      <c r="V33" s="747"/>
      <c r="W33" s="747"/>
      <c r="X33" s="747"/>
      <c r="Y33" s="746" t="s">
        <v>68</v>
      </c>
      <c r="Z33" s="746"/>
      <c r="AA33" s="746"/>
      <c r="AB33" s="746"/>
      <c r="AC33" s="746" t="s">
        <v>69</v>
      </c>
      <c r="AD33" s="746"/>
      <c r="AE33" s="746"/>
      <c r="AF33" s="746"/>
      <c r="AG33" s="181"/>
    </row>
    <row r="34" spans="2:33" s="46" customFormat="1" ht="15" customHeight="1" x14ac:dyDescent="0.4">
      <c r="B34" s="731" t="s">
        <v>1318</v>
      </c>
      <c r="C34" s="732"/>
      <c r="D34" s="732"/>
      <c r="E34" s="733" t="s">
        <v>176</v>
      </c>
      <c r="F34" s="734"/>
      <c r="G34" s="726" t="s">
        <v>177</v>
      </c>
      <c r="H34" s="726"/>
      <c r="I34" s="726"/>
      <c r="J34" s="726"/>
      <c r="K34" s="726"/>
      <c r="L34" s="727"/>
      <c r="M34" s="718" t="str">
        <f>IF('様式１・登録申請書 '!$M73="","",'様式１・登録申請書 '!$M73)</f>
        <v/>
      </c>
      <c r="N34" s="718"/>
      <c r="O34" s="718"/>
      <c r="P34" s="718"/>
      <c r="Q34" s="718" t="str">
        <f>IF('様式１・登録申請書 '!$Q73="","",'様式１・登録申請書 '!$Q73)</f>
        <v/>
      </c>
      <c r="R34" s="718"/>
      <c r="S34" s="718"/>
      <c r="T34" s="718"/>
      <c r="U34" s="718" t="str">
        <f>IF('様式１・登録申請書 '!$U73="","",'様式１・登録申請書 '!$U73)</f>
        <v/>
      </c>
      <c r="V34" s="718"/>
      <c r="W34" s="718"/>
      <c r="X34" s="718"/>
      <c r="Y34" s="718" t="str">
        <f>IF('様式１・登録申請書 '!$Y73="","",'様式１・登録申請書 '!$Y73)</f>
        <v/>
      </c>
      <c r="Z34" s="718"/>
      <c r="AA34" s="718"/>
      <c r="AB34" s="718"/>
      <c r="AC34" s="718" t="str">
        <f>IF('様式１・登録申請書 '!$AC73="","",'様式１・登録申請書 '!$AC73)</f>
        <v/>
      </c>
      <c r="AD34" s="718"/>
      <c r="AE34" s="718"/>
      <c r="AF34" s="718"/>
      <c r="AG34" s="181"/>
    </row>
    <row r="35" spans="2:33" s="46" customFormat="1" ht="15" customHeight="1" x14ac:dyDescent="0.4">
      <c r="B35" s="732"/>
      <c r="C35" s="732"/>
      <c r="D35" s="732"/>
      <c r="E35" s="735"/>
      <c r="F35" s="736"/>
      <c r="G35" s="328" t="s">
        <v>70</v>
      </c>
      <c r="H35" s="328"/>
      <c r="I35" s="328"/>
      <c r="J35" s="328"/>
      <c r="K35" s="328"/>
      <c r="L35" s="329"/>
      <c r="M35" s="718" t="str">
        <f>IF('様式１・登録申請書 '!$M74="","",'様式１・登録申請書 '!$M74)</f>
        <v/>
      </c>
      <c r="N35" s="718"/>
      <c r="O35" s="718"/>
      <c r="P35" s="718"/>
      <c r="Q35" s="718" t="str">
        <f>IF('様式１・登録申請書 '!$Q74="","",'様式１・登録申請書 '!$Q74)</f>
        <v/>
      </c>
      <c r="R35" s="718"/>
      <c r="S35" s="718"/>
      <c r="T35" s="718"/>
      <c r="U35" s="718" t="str">
        <f>IF('様式１・登録申請書 '!$U74="","",'様式１・登録申請書 '!$U74)</f>
        <v/>
      </c>
      <c r="V35" s="718"/>
      <c r="W35" s="718"/>
      <c r="X35" s="718"/>
      <c r="Y35" s="723"/>
      <c r="Z35" s="723"/>
      <c r="AA35" s="723"/>
      <c r="AB35" s="723"/>
      <c r="AC35" s="718" t="str">
        <f>IF('様式１・登録申請書 '!$AC74="","",'様式１・登録申請書 '!$AC74)</f>
        <v/>
      </c>
      <c r="AD35" s="718"/>
      <c r="AE35" s="718"/>
      <c r="AF35" s="718"/>
      <c r="AG35" s="181"/>
    </row>
    <row r="36" spans="2:33" s="46" customFormat="1" ht="15" customHeight="1" x14ac:dyDescent="0.4">
      <c r="B36" s="732"/>
      <c r="C36" s="732"/>
      <c r="D36" s="732"/>
      <c r="E36" s="733" t="s">
        <v>178</v>
      </c>
      <c r="F36" s="734"/>
      <c r="G36" s="726" t="s">
        <v>177</v>
      </c>
      <c r="H36" s="726"/>
      <c r="I36" s="726"/>
      <c r="J36" s="726"/>
      <c r="K36" s="726"/>
      <c r="L36" s="727"/>
      <c r="M36" s="720"/>
      <c r="N36" s="721"/>
      <c r="O36" s="721"/>
      <c r="P36" s="722"/>
      <c r="Q36" s="720"/>
      <c r="R36" s="721"/>
      <c r="S36" s="721"/>
      <c r="T36" s="722"/>
      <c r="U36" s="720"/>
      <c r="V36" s="721"/>
      <c r="W36" s="721"/>
      <c r="X36" s="722"/>
      <c r="Y36" s="720"/>
      <c r="Z36" s="721"/>
      <c r="AA36" s="721"/>
      <c r="AB36" s="722"/>
      <c r="AC36" s="720"/>
      <c r="AD36" s="721"/>
      <c r="AE36" s="721"/>
      <c r="AF36" s="722"/>
      <c r="AG36" s="181"/>
    </row>
    <row r="37" spans="2:33" s="46" customFormat="1" ht="15" customHeight="1" x14ac:dyDescent="0.4">
      <c r="B37" s="732"/>
      <c r="C37" s="732"/>
      <c r="D37" s="732"/>
      <c r="E37" s="737"/>
      <c r="F37" s="738"/>
      <c r="G37" s="328" t="s">
        <v>70</v>
      </c>
      <c r="H37" s="328"/>
      <c r="I37" s="328"/>
      <c r="J37" s="328"/>
      <c r="K37" s="328"/>
      <c r="L37" s="329"/>
      <c r="M37" s="720"/>
      <c r="N37" s="721"/>
      <c r="O37" s="721"/>
      <c r="P37" s="722"/>
      <c r="Q37" s="720"/>
      <c r="R37" s="721"/>
      <c r="S37" s="721"/>
      <c r="T37" s="722"/>
      <c r="U37" s="720"/>
      <c r="V37" s="721"/>
      <c r="W37" s="721"/>
      <c r="X37" s="722"/>
      <c r="Y37" s="739"/>
      <c r="Z37" s="739"/>
      <c r="AA37" s="739"/>
      <c r="AB37" s="739"/>
      <c r="AC37" s="720"/>
      <c r="AD37" s="721"/>
      <c r="AE37" s="721"/>
      <c r="AF37" s="722"/>
      <c r="AG37" s="181"/>
    </row>
    <row r="38" spans="2:33" s="46" customFormat="1" ht="15" customHeight="1" x14ac:dyDescent="0.4">
      <c r="B38" s="732"/>
      <c r="C38" s="732"/>
      <c r="D38" s="732"/>
      <c r="E38" s="735"/>
      <c r="F38" s="736"/>
      <c r="G38" s="726" t="s">
        <v>179</v>
      </c>
      <c r="H38" s="726"/>
      <c r="I38" s="726"/>
      <c r="J38" s="726"/>
      <c r="K38" s="726"/>
      <c r="L38" s="727"/>
      <c r="M38" s="728"/>
      <c r="N38" s="729"/>
      <c r="O38" s="729"/>
      <c r="P38" s="730"/>
      <c r="Q38" s="728"/>
      <c r="R38" s="729"/>
      <c r="S38" s="729"/>
      <c r="T38" s="730"/>
      <c r="U38" s="728"/>
      <c r="V38" s="729"/>
      <c r="W38" s="729"/>
      <c r="X38" s="730"/>
      <c r="Y38" s="728"/>
      <c r="Z38" s="729"/>
      <c r="AA38" s="729"/>
      <c r="AB38" s="730"/>
      <c r="AC38" s="728"/>
      <c r="AD38" s="729"/>
      <c r="AE38" s="729"/>
      <c r="AF38" s="730"/>
      <c r="AG38" s="181"/>
    </row>
    <row r="39" spans="2:33" s="46" customFormat="1" ht="15" customHeight="1" x14ac:dyDescent="0.4">
      <c r="B39" s="731" t="s">
        <v>1319</v>
      </c>
      <c r="C39" s="732"/>
      <c r="D39" s="732"/>
      <c r="E39" s="733" t="s">
        <v>176</v>
      </c>
      <c r="F39" s="734"/>
      <c r="G39" s="726" t="s">
        <v>177</v>
      </c>
      <c r="H39" s="726"/>
      <c r="I39" s="726"/>
      <c r="J39" s="726"/>
      <c r="K39" s="726"/>
      <c r="L39" s="727"/>
      <c r="M39" s="718" t="str">
        <f>IF('様式１・登録申請書 '!$M75="","",'様式１・登録申請書 '!$M75)</f>
        <v/>
      </c>
      <c r="N39" s="718"/>
      <c r="O39" s="718"/>
      <c r="P39" s="718"/>
      <c r="Q39" s="718" t="str">
        <f>IF('様式１・登録申請書 '!$Q75="","",'様式１・登録申請書 '!$Q75)</f>
        <v/>
      </c>
      <c r="R39" s="718"/>
      <c r="S39" s="718"/>
      <c r="T39" s="718"/>
      <c r="U39" s="718" t="str">
        <f>IF('様式１・登録申請書 '!$U75="","",'様式１・登録申請書 '!$U75)</f>
        <v/>
      </c>
      <c r="V39" s="718"/>
      <c r="W39" s="718"/>
      <c r="X39" s="718"/>
      <c r="Y39" s="718" t="str">
        <f>IF('様式１・登録申請書 '!$Y75="","",'様式１・登録申請書 '!$Y75)</f>
        <v/>
      </c>
      <c r="Z39" s="718"/>
      <c r="AA39" s="718"/>
      <c r="AB39" s="718"/>
      <c r="AC39" s="718" t="str">
        <f>IF('様式１・登録申請書 '!$AC75="","",'様式１・登録申請書 '!$AC75)</f>
        <v/>
      </c>
      <c r="AD39" s="718"/>
      <c r="AE39" s="718"/>
      <c r="AF39" s="718"/>
    </row>
    <row r="40" spans="2:33" s="46" customFormat="1" ht="15" customHeight="1" x14ac:dyDescent="0.4">
      <c r="B40" s="732"/>
      <c r="C40" s="732"/>
      <c r="D40" s="732"/>
      <c r="E40" s="735"/>
      <c r="F40" s="736"/>
      <c r="G40" s="328" t="s">
        <v>70</v>
      </c>
      <c r="H40" s="328"/>
      <c r="I40" s="328"/>
      <c r="J40" s="328"/>
      <c r="K40" s="328"/>
      <c r="L40" s="329"/>
      <c r="M40" s="718" t="str">
        <f>IF('様式１・登録申請書 '!$M76="","",'様式１・登録申請書 '!$M76)</f>
        <v/>
      </c>
      <c r="N40" s="718"/>
      <c r="O40" s="718"/>
      <c r="P40" s="718"/>
      <c r="Q40" s="718" t="str">
        <f>IF('様式１・登録申請書 '!$Q76="","",'様式１・登録申請書 '!$Q76)</f>
        <v/>
      </c>
      <c r="R40" s="718"/>
      <c r="S40" s="718"/>
      <c r="T40" s="718"/>
      <c r="U40" s="718" t="str">
        <f>IF('様式１・登録申請書 '!$U76="","",'様式１・登録申請書 '!$U76)</f>
        <v/>
      </c>
      <c r="V40" s="718"/>
      <c r="W40" s="718"/>
      <c r="X40" s="718"/>
      <c r="Y40" s="723"/>
      <c r="Z40" s="723"/>
      <c r="AA40" s="723"/>
      <c r="AB40" s="723"/>
      <c r="AC40" s="718" t="str">
        <f>IF('様式１・登録申請書 '!$AC76="","",'様式１・登録申請書 '!$AC76)</f>
        <v/>
      </c>
      <c r="AD40" s="718"/>
      <c r="AE40" s="718"/>
      <c r="AF40" s="718"/>
    </row>
    <row r="41" spans="2:33" s="46" customFormat="1" ht="15" customHeight="1" x14ac:dyDescent="0.4">
      <c r="B41" s="732"/>
      <c r="C41" s="732"/>
      <c r="D41" s="732"/>
      <c r="E41" s="733" t="s">
        <v>178</v>
      </c>
      <c r="F41" s="734"/>
      <c r="G41" s="726" t="s">
        <v>177</v>
      </c>
      <c r="H41" s="726"/>
      <c r="I41" s="726"/>
      <c r="J41" s="726"/>
      <c r="K41" s="726"/>
      <c r="L41" s="727"/>
      <c r="M41" s="720"/>
      <c r="N41" s="721"/>
      <c r="O41" s="721"/>
      <c r="P41" s="722"/>
      <c r="Q41" s="720"/>
      <c r="R41" s="721"/>
      <c r="S41" s="721"/>
      <c r="T41" s="722"/>
      <c r="U41" s="720"/>
      <c r="V41" s="721"/>
      <c r="W41" s="721"/>
      <c r="X41" s="722"/>
      <c r="Y41" s="720"/>
      <c r="Z41" s="721"/>
      <c r="AA41" s="721"/>
      <c r="AB41" s="722"/>
      <c r="AC41" s="720"/>
      <c r="AD41" s="721"/>
      <c r="AE41" s="721"/>
      <c r="AF41" s="722"/>
    </row>
    <row r="42" spans="2:33" s="46" customFormat="1" ht="15" customHeight="1" x14ac:dyDescent="0.4">
      <c r="B42" s="732"/>
      <c r="C42" s="732"/>
      <c r="D42" s="732"/>
      <c r="E42" s="737"/>
      <c r="F42" s="738"/>
      <c r="G42" s="328" t="s">
        <v>70</v>
      </c>
      <c r="H42" s="328"/>
      <c r="I42" s="328"/>
      <c r="J42" s="328"/>
      <c r="K42" s="328"/>
      <c r="L42" s="329"/>
      <c r="M42" s="720"/>
      <c r="N42" s="721"/>
      <c r="O42" s="721"/>
      <c r="P42" s="722"/>
      <c r="Q42" s="720"/>
      <c r="R42" s="721"/>
      <c r="S42" s="721"/>
      <c r="T42" s="722"/>
      <c r="U42" s="720"/>
      <c r="V42" s="721"/>
      <c r="W42" s="721"/>
      <c r="X42" s="722"/>
      <c r="Y42" s="723"/>
      <c r="Z42" s="723"/>
      <c r="AA42" s="723"/>
      <c r="AB42" s="723"/>
      <c r="AC42" s="720"/>
      <c r="AD42" s="721"/>
      <c r="AE42" s="721"/>
      <c r="AF42" s="722"/>
    </row>
    <row r="43" spans="2:33" s="46" customFormat="1" ht="15" customHeight="1" x14ac:dyDescent="0.4">
      <c r="B43" s="732"/>
      <c r="C43" s="732"/>
      <c r="D43" s="732"/>
      <c r="E43" s="735"/>
      <c r="F43" s="736"/>
      <c r="G43" s="726" t="s">
        <v>179</v>
      </c>
      <c r="H43" s="726"/>
      <c r="I43" s="726"/>
      <c r="J43" s="726"/>
      <c r="K43" s="726"/>
      <c r="L43" s="727"/>
      <c r="M43" s="728"/>
      <c r="N43" s="729"/>
      <c r="O43" s="729"/>
      <c r="P43" s="730"/>
      <c r="Q43" s="728"/>
      <c r="R43" s="729"/>
      <c r="S43" s="729"/>
      <c r="T43" s="730"/>
      <c r="U43" s="728"/>
      <c r="V43" s="729"/>
      <c r="W43" s="729"/>
      <c r="X43" s="730"/>
      <c r="Y43" s="728"/>
      <c r="Z43" s="729"/>
      <c r="AA43" s="729"/>
      <c r="AB43" s="730"/>
      <c r="AC43" s="728"/>
      <c r="AD43" s="729"/>
      <c r="AE43" s="729"/>
      <c r="AF43" s="730"/>
    </row>
    <row r="44" spans="2:33" s="46" customFormat="1" ht="15" customHeight="1" x14ac:dyDescent="0.4">
      <c r="B44" s="731" t="s">
        <v>1320</v>
      </c>
      <c r="C44" s="732"/>
      <c r="D44" s="732"/>
      <c r="E44" s="733" t="s">
        <v>176</v>
      </c>
      <c r="F44" s="734"/>
      <c r="G44" s="726" t="s">
        <v>177</v>
      </c>
      <c r="H44" s="726"/>
      <c r="I44" s="726"/>
      <c r="J44" s="726"/>
      <c r="K44" s="726"/>
      <c r="L44" s="727"/>
      <c r="M44" s="718" t="str">
        <f>IF('様式１・登録申請書 '!$M77="","",'様式１・登録申請書 '!$M77)</f>
        <v/>
      </c>
      <c r="N44" s="718"/>
      <c r="O44" s="718"/>
      <c r="P44" s="718"/>
      <c r="Q44" s="718" t="str">
        <f>IF('様式１・登録申請書 '!$Q77="","",'様式１・登録申請書 '!$Q77)</f>
        <v/>
      </c>
      <c r="R44" s="718"/>
      <c r="S44" s="718"/>
      <c r="T44" s="718"/>
      <c r="U44" s="718" t="str">
        <f>IF('様式１・登録申請書 '!$U77="","",'様式１・登録申請書 '!$U77)</f>
        <v/>
      </c>
      <c r="V44" s="718"/>
      <c r="W44" s="718"/>
      <c r="X44" s="718"/>
      <c r="Y44" s="718" t="str">
        <f>IF('様式１・登録申請書 '!$Y77="","",'様式１・登録申請書 '!$Y77)</f>
        <v/>
      </c>
      <c r="Z44" s="718"/>
      <c r="AA44" s="718"/>
      <c r="AB44" s="718"/>
      <c r="AC44" s="718" t="str">
        <f>IF('様式１・登録申請書 '!$AC77="","",'様式１・登録申請書 '!$AC77)</f>
        <v/>
      </c>
      <c r="AD44" s="718"/>
      <c r="AE44" s="718"/>
      <c r="AF44" s="718"/>
    </row>
    <row r="45" spans="2:33" s="46" customFormat="1" ht="15" customHeight="1" x14ac:dyDescent="0.4">
      <c r="B45" s="732"/>
      <c r="C45" s="732"/>
      <c r="D45" s="732"/>
      <c r="E45" s="735"/>
      <c r="F45" s="736"/>
      <c r="G45" s="328" t="s">
        <v>70</v>
      </c>
      <c r="H45" s="328"/>
      <c r="I45" s="328"/>
      <c r="J45" s="328"/>
      <c r="K45" s="328"/>
      <c r="L45" s="329"/>
      <c r="M45" s="718" t="str">
        <f>IF('様式１・登録申請書 '!$M78="","",'様式１・登録申請書 '!$M78)</f>
        <v/>
      </c>
      <c r="N45" s="718"/>
      <c r="O45" s="718"/>
      <c r="P45" s="718"/>
      <c r="Q45" s="718" t="str">
        <f>IF('様式１・登録申請書 '!$Q78="","",'様式１・登録申請書 '!$Q78)</f>
        <v/>
      </c>
      <c r="R45" s="718"/>
      <c r="S45" s="718"/>
      <c r="T45" s="718"/>
      <c r="U45" s="718" t="str">
        <f>IF('様式１・登録申請書 '!$U78="","",'様式１・登録申請書 '!$U78)</f>
        <v/>
      </c>
      <c r="V45" s="718"/>
      <c r="W45" s="718"/>
      <c r="X45" s="718"/>
      <c r="Y45" s="723"/>
      <c r="Z45" s="723"/>
      <c r="AA45" s="723"/>
      <c r="AB45" s="723"/>
      <c r="AC45" s="718" t="str">
        <f>IF('様式１・登録申請書 '!$AC78="","",'様式１・登録申請書 '!$AC78)</f>
        <v/>
      </c>
      <c r="AD45" s="718"/>
      <c r="AE45" s="718"/>
      <c r="AF45" s="718"/>
    </row>
    <row r="46" spans="2:33" s="46" customFormat="1" ht="15" customHeight="1" x14ac:dyDescent="0.4">
      <c r="B46" s="732"/>
      <c r="C46" s="732"/>
      <c r="D46" s="732"/>
      <c r="E46" s="733" t="s">
        <v>178</v>
      </c>
      <c r="F46" s="734"/>
      <c r="G46" s="726" t="s">
        <v>177</v>
      </c>
      <c r="H46" s="726"/>
      <c r="I46" s="726"/>
      <c r="J46" s="726"/>
      <c r="K46" s="726"/>
      <c r="L46" s="727"/>
      <c r="M46" s="720"/>
      <c r="N46" s="721"/>
      <c r="O46" s="721"/>
      <c r="P46" s="722"/>
      <c r="Q46" s="720"/>
      <c r="R46" s="721"/>
      <c r="S46" s="721"/>
      <c r="T46" s="722"/>
      <c r="U46" s="720"/>
      <c r="V46" s="721"/>
      <c r="W46" s="721"/>
      <c r="X46" s="722"/>
      <c r="Y46" s="720"/>
      <c r="Z46" s="721"/>
      <c r="AA46" s="721"/>
      <c r="AB46" s="722"/>
      <c r="AC46" s="720"/>
      <c r="AD46" s="721"/>
      <c r="AE46" s="721"/>
      <c r="AF46" s="722"/>
    </row>
    <row r="47" spans="2:33" s="46" customFormat="1" ht="15" customHeight="1" x14ac:dyDescent="0.4">
      <c r="B47" s="732"/>
      <c r="C47" s="732"/>
      <c r="D47" s="732"/>
      <c r="E47" s="737"/>
      <c r="F47" s="738"/>
      <c r="G47" s="328" t="s">
        <v>70</v>
      </c>
      <c r="H47" s="328"/>
      <c r="I47" s="328"/>
      <c r="J47" s="328"/>
      <c r="K47" s="328"/>
      <c r="L47" s="329"/>
      <c r="M47" s="720"/>
      <c r="N47" s="721"/>
      <c r="O47" s="721"/>
      <c r="P47" s="722"/>
      <c r="Q47" s="720"/>
      <c r="R47" s="721"/>
      <c r="S47" s="721"/>
      <c r="T47" s="722"/>
      <c r="U47" s="720"/>
      <c r="V47" s="721"/>
      <c r="W47" s="721"/>
      <c r="X47" s="722"/>
      <c r="Y47" s="723"/>
      <c r="Z47" s="723"/>
      <c r="AA47" s="723"/>
      <c r="AB47" s="723"/>
      <c r="AC47" s="720"/>
      <c r="AD47" s="721"/>
      <c r="AE47" s="721"/>
      <c r="AF47" s="722"/>
    </row>
    <row r="48" spans="2:33" s="46" customFormat="1" ht="15" customHeight="1" x14ac:dyDescent="0.4">
      <c r="B48" s="732"/>
      <c r="C48" s="732"/>
      <c r="D48" s="732"/>
      <c r="E48" s="735"/>
      <c r="F48" s="736"/>
      <c r="G48" s="726" t="s">
        <v>179</v>
      </c>
      <c r="H48" s="726"/>
      <c r="I48" s="726"/>
      <c r="J48" s="726"/>
      <c r="K48" s="726"/>
      <c r="L48" s="727"/>
      <c r="M48" s="728"/>
      <c r="N48" s="729"/>
      <c r="O48" s="729"/>
      <c r="P48" s="730"/>
      <c r="Q48" s="728"/>
      <c r="R48" s="729"/>
      <c r="S48" s="729"/>
      <c r="T48" s="730"/>
      <c r="U48" s="728"/>
      <c r="V48" s="729"/>
      <c r="W48" s="729"/>
      <c r="X48" s="730"/>
      <c r="Y48" s="728"/>
      <c r="Z48" s="729"/>
      <c r="AA48" s="729"/>
      <c r="AB48" s="730"/>
      <c r="AC48" s="728"/>
      <c r="AD48" s="729"/>
      <c r="AE48" s="729"/>
      <c r="AF48" s="730"/>
    </row>
    <row r="49" spans="2:33" ht="5.0999999999999996" customHeight="1" x14ac:dyDescent="0.4"/>
    <row r="50" spans="2:33" s="46" customFormat="1" ht="45" customHeight="1" x14ac:dyDescent="0.4">
      <c r="B50" s="193" t="s">
        <v>180</v>
      </c>
      <c r="C50" s="194"/>
      <c r="D50" s="310" t="s">
        <v>1317</v>
      </c>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47"/>
    </row>
    <row r="51" spans="2:33" ht="69.75" customHeight="1" x14ac:dyDescent="0.4">
      <c r="B51" s="193" t="s">
        <v>71</v>
      </c>
      <c r="C51" s="287"/>
      <c r="D51" s="724" t="s">
        <v>181</v>
      </c>
      <c r="E51" s="724"/>
      <c r="F51" s="724"/>
      <c r="G51" s="724"/>
      <c r="H51" s="724"/>
      <c r="I51" s="724"/>
      <c r="J51" s="724"/>
      <c r="K51" s="724"/>
      <c r="L51" s="724"/>
      <c r="M51" s="724"/>
      <c r="N51" s="724"/>
      <c r="O51" s="724"/>
      <c r="P51" s="724"/>
      <c r="Q51" s="724"/>
      <c r="R51" s="724"/>
      <c r="S51" s="724"/>
      <c r="T51" s="724"/>
      <c r="U51" s="724"/>
      <c r="V51" s="724"/>
      <c r="W51" s="724"/>
      <c r="X51" s="724"/>
      <c r="Y51" s="724"/>
      <c r="Z51" s="724"/>
      <c r="AA51" s="724"/>
      <c r="AB51" s="724"/>
      <c r="AC51" s="724"/>
      <c r="AD51" s="724"/>
      <c r="AE51" s="724"/>
      <c r="AF51" s="724"/>
    </row>
    <row r="52" spans="2:33" ht="15" customHeight="1" x14ac:dyDescent="0.4">
      <c r="B52" s="282"/>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row>
    <row r="53" spans="2:33" ht="15" customHeight="1" x14ac:dyDescent="0.4">
      <c r="B53" s="153" t="s">
        <v>182</v>
      </c>
      <c r="C53" s="282"/>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282"/>
      <c r="AE53" s="282"/>
      <c r="AF53" s="282"/>
    </row>
    <row r="54" spans="2:33" ht="15" customHeight="1" x14ac:dyDescent="0.4">
      <c r="B54" s="282"/>
      <c r="C54" s="282"/>
      <c r="D54" s="282"/>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c r="AC54" s="282"/>
      <c r="AD54" s="282"/>
      <c r="AE54" s="282"/>
      <c r="AF54" s="282"/>
    </row>
    <row r="55" spans="2:33" s="46" customFormat="1" ht="15" customHeight="1" x14ac:dyDescent="0.4">
      <c r="B55" s="725" t="s">
        <v>183</v>
      </c>
      <c r="C55" s="725"/>
      <c r="D55" s="725"/>
      <c r="E55" s="725"/>
      <c r="F55" s="725"/>
      <c r="G55" s="344" t="s">
        <v>184</v>
      </c>
      <c r="H55" s="344"/>
      <c r="I55" s="344"/>
      <c r="J55" s="344"/>
      <c r="K55" s="344"/>
      <c r="L55" s="344"/>
      <c r="M55" s="344"/>
      <c r="N55" s="344" t="s">
        <v>185</v>
      </c>
      <c r="O55" s="344"/>
      <c r="P55" s="344"/>
      <c r="Q55" s="344"/>
      <c r="R55" s="344"/>
      <c r="S55" s="344"/>
      <c r="T55" s="344"/>
      <c r="U55" s="344"/>
      <c r="V55" s="344"/>
      <c r="W55" s="344"/>
      <c r="X55" s="344"/>
      <c r="Y55" s="344"/>
      <c r="Z55" s="344"/>
      <c r="AA55" s="344"/>
      <c r="AB55" s="344"/>
      <c r="AC55" s="344"/>
      <c r="AD55" s="344"/>
      <c r="AE55" s="344"/>
      <c r="AF55" s="344"/>
    </row>
    <row r="56" spans="2:33" s="46" customFormat="1" ht="30" customHeight="1" x14ac:dyDescent="0.4">
      <c r="B56" s="717" t="str">
        <f>B34</f>
        <v>令和７
(2025)年</v>
      </c>
      <c r="C56" s="717"/>
      <c r="D56" s="717"/>
      <c r="E56" s="717"/>
      <c r="F56" s="717"/>
      <c r="G56" s="718" t="str">
        <f>IF(AND(M36="",Q36="",U36="",Y36="",AC36=""),"",IF(OR(M36="○",Q36="○",U36="○",Y36="○",AC36="○"),"遵守している","遵守していない"))</f>
        <v/>
      </c>
      <c r="H56" s="718"/>
      <c r="I56" s="718"/>
      <c r="J56" s="718"/>
      <c r="K56" s="718"/>
      <c r="L56" s="718"/>
      <c r="M56" s="718"/>
      <c r="N56" s="719"/>
      <c r="O56" s="719"/>
      <c r="P56" s="719"/>
      <c r="Q56" s="719"/>
      <c r="R56" s="719"/>
      <c r="S56" s="719"/>
      <c r="T56" s="719"/>
      <c r="U56" s="719"/>
      <c r="V56" s="719"/>
      <c r="W56" s="719"/>
      <c r="X56" s="719"/>
      <c r="Y56" s="719"/>
      <c r="Z56" s="719"/>
      <c r="AA56" s="719"/>
      <c r="AB56" s="719"/>
      <c r="AC56" s="719"/>
      <c r="AD56" s="719"/>
      <c r="AE56" s="719"/>
      <c r="AF56" s="719"/>
    </row>
    <row r="57" spans="2:33" s="46" customFormat="1" ht="30" customHeight="1" x14ac:dyDescent="0.4">
      <c r="B57" s="717" t="str">
        <f>B39</f>
        <v>令和８
(2026)年</v>
      </c>
      <c r="C57" s="717"/>
      <c r="D57" s="717"/>
      <c r="E57" s="717"/>
      <c r="F57" s="717"/>
      <c r="G57" s="718" t="str">
        <f>IF(AND(M41="",Q41="",U41="",Y41="",AC41=""),"",IF(OR(M41="○",Q41="○",U41="○",Y41="○",AC41="○"),"遵守している","遵守していない"))</f>
        <v/>
      </c>
      <c r="H57" s="718"/>
      <c r="I57" s="718"/>
      <c r="J57" s="718"/>
      <c r="K57" s="718"/>
      <c r="L57" s="718"/>
      <c r="M57" s="718"/>
      <c r="N57" s="719"/>
      <c r="O57" s="719"/>
      <c r="P57" s="719"/>
      <c r="Q57" s="719"/>
      <c r="R57" s="719"/>
      <c r="S57" s="719"/>
      <c r="T57" s="719"/>
      <c r="U57" s="719"/>
      <c r="V57" s="719"/>
      <c r="W57" s="719"/>
      <c r="X57" s="719"/>
      <c r="Y57" s="719"/>
      <c r="Z57" s="719"/>
      <c r="AA57" s="719"/>
      <c r="AB57" s="719"/>
      <c r="AC57" s="719"/>
      <c r="AD57" s="719"/>
      <c r="AE57" s="719"/>
      <c r="AF57" s="719"/>
    </row>
    <row r="58" spans="2:33" s="46" customFormat="1" ht="30" customHeight="1" x14ac:dyDescent="0.4">
      <c r="B58" s="717" t="str">
        <f>B44</f>
        <v>令和９
(2027)年</v>
      </c>
      <c r="C58" s="717"/>
      <c r="D58" s="717"/>
      <c r="E58" s="717"/>
      <c r="F58" s="717"/>
      <c r="G58" s="718" t="str">
        <f>IF(AND(M46="",Q46="",U46="",Y46="",AC46=""),"",IF(OR(M46="○",Q46="○",U46="○",Y46="○",AC46="○"),"遵守している","遵守していない"))</f>
        <v/>
      </c>
      <c r="H58" s="718"/>
      <c r="I58" s="718"/>
      <c r="J58" s="718"/>
      <c r="K58" s="718"/>
      <c r="L58" s="718"/>
      <c r="M58" s="718"/>
      <c r="N58" s="719"/>
      <c r="O58" s="719"/>
      <c r="P58" s="719"/>
      <c r="Q58" s="719"/>
      <c r="R58" s="719"/>
      <c r="S58" s="719"/>
      <c r="T58" s="719"/>
      <c r="U58" s="719"/>
      <c r="V58" s="719"/>
      <c r="W58" s="719"/>
      <c r="X58" s="719"/>
      <c r="Y58" s="719"/>
      <c r="Z58" s="719"/>
      <c r="AA58" s="719"/>
      <c r="AB58" s="719"/>
      <c r="AC58" s="719"/>
      <c r="AD58" s="719"/>
      <c r="AE58" s="719"/>
      <c r="AF58" s="719"/>
    </row>
  </sheetData>
  <sheetProtection algorithmName="SHA-512" hashValue="xZGSk9E2P3hYxiT3n8AwIS1CSONUbGpcBj7YwtTu1mAsnUaLFYif0UqMg33QUE0rzamk4VTkaE+riEafJJD4+Q==" saltValue="t6OqsIbBTS+/CnGD72B82w==" spinCount="100000" sheet="1" selectLockedCells="1"/>
  <mergeCells count="161">
    <mergeCell ref="A4:AG4"/>
    <mergeCell ref="U8:AF8"/>
    <mergeCell ref="U9:AF9"/>
    <mergeCell ref="U10:AF10"/>
    <mergeCell ref="B13:AF13"/>
    <mergeCell ref="B16:F16"/>
    <mergeCell ref="G16:P16"/>
    <mergeCell ref="B20:AF20"/>
    <mergeCell ref="C21:F21"/>
    <mergeCell ref="G21:M21"/>
    <mergeCell ref="N21:U21"/>
    <mergeCell ref="V21:AF21"/>
    <mergeCell ref="R11:T11"/>
    <mergeCell ref="U11:AF11"/>
    <mergeCell ref="B22:AF22"/>
    <mergeCell ref="B17:F17"/>
    <mergeCell ref="G17:P17"/>
    <mergeCell ref="B18:F18"/>
    <mergeCell ref="B19:J19"/>
    <mergeCell ref="K19:AF19"/>
    <mergeCell ref="C23:F23"/>
    <mergeCell ref="G23:M23"/>
    <mergeCell ref="N23:U23"/>
    <mergeCell ref="V23:AF23"/>
    <mergeCell ref="G18:AF18"/>
    <mergeCell ref="B27:AF27"/>
    <mergeCell ref="B28:L28"/>
    <mergeCell ref="M28:Q28"/>
    <mergeCell ref="R28:V28"/>
    <mergeCell ref="W28:AA28"/>
    <mergeCell ref="AB28:AF28"/>
    <mergeCell ref="B32:L33"/>
    <mergeCell ref="M32:AF32"/>
    <mergeCell ref="M33:P33"/>
    <mergeCell ref="Q33:T33"/>
    <mergeCell ref="U33:X33"/>
    <mergeCell ref="Y33:AB33"/>
    <mergeCell ref="AC33:AF33"/>
    <mergeCell ref="B29:L29"/>
    <mergeCell ref="M29:Q29"/>
    <mergeCell ref="R29:V29"/>
    <mergeCell ref="W29:AA29"/>
    <mergeCell ref="AB29:AF29"/>
    <mergeCell ref="B30:L30"/>
    <mergeCell ref="M30:Q30"/>
    <mergeCell ref="R30:V30"/>
    <mergeCell ref="W30:AA30"/>
    <mergeCell ref="AB30:AF30"/>
    <mergeCell ref="Y34:AB34"/>
    <mergeCell ref="AC34:AF34"/>
    <mergeCell ref="G35:L35"/>
    <mergeCell ref="M35:P35"/>
    <mergeCell ref="Q35:T35"/>
    <mergeCell ref="U35:X35"/>
    <mergeCell ref="Y35:AB35"/>
    <mergeCell ref="AC35:AF35"/>
    <mergeCell ref="B34:D38"/>
    <mergeCell ref="E34:F35"/>
    <mergeCell ref="G34:L34"/>
    <mergeCell ref="M34:P34"/>
    <mergeCell ref="Q34:T34"/>
    <mergeCell ref="U34:X34"/>
    <mergeCell ref="E36:F38"/>
    <mergeCell ref="G36:L36"/>
    <mergeCell ref="M36:P36"/>
    <mergeCell ref="Q36:T36"/>
    <mergeCell ref="G38:L38"/>
    <mergeCell ref="M38:P38"/>
    <mergeCell ref="Q38:T38"/>
    <mergeCell ref="U38:X38"/>
    <mergeCell ref="Y38:AB38"/>
    <mergeCell ref="AC38:AF38"/>
    <mergeCell ref="U36:X36"/>
    <mergeCell ref="Y36:AB36"/>
    <mergeCell ref="AC36:AF36"/>
    <mergeCell ref="G37:L37"/>
    <mergeCell ref="M37:P37"/>
    <mergeCell ref="Q37:T37"/>
    <mergeCell ref="U37:X37"/>
    <mergeCell ref="Y37:AB37"/>
    <mergeCell ref="AC37:AF37"/>
    <mergeCell ref="Y39:AB39"/>
    <mergeCell ref="AC39:AF39"/>
    <mergeCell ref="G40:L40"/>
    <mergeCell ref="M40:P40"/>
    <mergeCell ref="Q40:T40"/>
    <mergeCell ref="U40:X40"/>
    <mergeCell ref="Y40:AB40"/>
    <mergeCell ref="AC40:AF40"/>
    <mergeCell ref="B39:D43"/>
    <mergeCell ref="E39:F40"/>
    <mergeCell ref="G39:L39"/>
    <mergeCell ref="M39:P39"/>
    <mergeCell ref="Q39:T39"/>
    <mergeCell ref="U39:X39"/>
    <mergeCell ref="E41:F43"/>
    <mergeCell ref="G41:L41"/>
    <mergeCell ref="M41:P41"/>
    <mergeCell ref="Q41:T41"/>
    <mergeCell ref="G43:L43"/>
    <mergeCell ref="M43:P43"/>
    <mergeCell ref="Q43:T43"/>
    <mergeCell ref="U43:X43"/>
    <mergeCell ref="Y43:AB43"/>
    <mergeCell ref="AC43:AF43"/>
    <mergeCell ref="U41:X41"/>
    <mergeCell ref="Y41:AB41"/>
    <mergeCell ref="AC41:AF41"/>
    <mergeCell ref="G42:L42"/>
    <mergeCell ref="M42:P42"/>
    <mergeCell ref="Q42:T42"/>
    <mergeCell ref="U42:X42"/>
    <mergeCell ref="Y42:AB42"/>
    <mergeCell ref="AC42:AF42"/>
    <mergeCell ref="Y44:AB44"/>
    <mergeCell ref="AC44:AF44"/>
    <mergeCell ref="G45:L45"/>
    <mergeCell ref="M45:P45"/>
    <mergeCell ref="Q45:T45"/>
    <mergeCell ref="U45:X45"/>
    <mergeCell ref="Y45:AB45"/>
    <mergeCell ref="AC45:AF45"/>
    <mergeCell ref="B44:D48"/>
    <mergeCell ref="E44:F45"/>
    <mergeCell ref="G44:L44"/>
    <mergeCell ref="M44:P44"/>
    <mergeCell ref="Q44:T44"/>
    <mergeCell ref="U44:X44"/>
    <mergeCell ref="E46:F48"/>
    <mergeCell ref="G46:L46"/>
    <mergeCell ref="M46:P46"/>
    <mergeCell ref="Q46:T46"/>
    <mergeCell ref="U46:X46"/>
    <mergeCell ref="Y46:AB46"/>
    <mergeCell ref="AC46:AF46"/>
    <mergeCell ref="G47:L47"/>
    <mergeCell ref="M47:P47"/>
    <mergeCell ref="Q47:T47"/>
    <mergeCell ref="U47:X47"/>
    <mergeCell ref="Y47:AB47"/>
    <mergeCell ref="AC47:AF47"/>
    <mergeCell ref="D50:AF50"/>
    <mergeCell ref="D51:AF51"/>
    <mergeCell ref="B55:F55"/>
    <mergeCell ref="G55:M55"/>
    <mergeCell ref="N55:AF55"/>
    <mergeCell ref="G48:L48"/>
    <mergeCell ref="M48:P48"/>
    <mergeCell ref="Q48:T48"/>
    <mergeCell ref="U48:X48"/>
    <mergeCell ref="Y48:AB48"/>
    <mergeCell ref="AC48:AF48"/>
    <mergeCell ref="B58:F58"/>
    <mergeCell ref="G58:M58"/>
    <mergeCell ref="N58:AF58"/>
    <mergeCell ref="B56:F56"/>
    <mergeCell ref="G56:M56"/>
    <mergeCell ref="N56:AF56"/>
    <mergeCell ref="B57:F57"/>
    <mergeCell ref="G57:M57"/>
    <mergeCell ref="N57:AF57"/>
  </mergeCells>
  <phoneticPr fontId="2"/>
  <printOptions horizontalCentered="1"/>
  <pageMargins left="0.70866141732283472" right="0.70866141732283472" top="0.55118110236220474" bottom="0.55118110236220474" header="0.31496062992125984" footer="0.31496062992125984"/>
  <pageSetup paperSize="9" scale="97" fitToHeight="0" orientation="portrait" r:id="rId1"/>
  <headerFooter differentFirst="1"/>
  <rowBreaks count="1" manualBreakCount="1">
    <brk id="48" max="32"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選択肢リスト!$B$2:$B$3</xm:f>
          </x14:formula1>
          <xm:sqref>M36:AF36 M41:AF41 M46:AF46 M37:X37 AC37:AF37 M42:X42 AC42:AF42 M47:X47 AC47:AF47</xm:sqref>
        </x14:dataValidation>
        <x14:dataValidation type="list" allowBlank="1" showInputMessage="1" showErrorMessage="1">
          <x14:formula1>
            <xm:f>選択肢リスト!$A$24:$A$34</xm:f>
          </x14:formula1>
          <xm:sqref>M38:AF38 M43:AF43 M48:AF48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Z81"/>
  <sheetViews>
    <sheetView tabSelected="1" view="pageBreakPreview" zoomScaleNormal="100" zoomScaleSheetLayoutView="100" workbookViewId="0">
      <selection activeCell="AH1" sqref="AH1"/>
    </sheetView>
  </sheetViews>
  <sheetFormatPr defaultColWidth="2.375" defaultRowHeight="15" customHeight="1" x14ac:dyDescent="0.4"/>
  <cols>
    <col min="1" max="16" width="2.375" style="1"/>
    <col min="17" max="17" width="3.625" style="1" customWidth="1"/>
    <col min="18" max="18" width="2.375" style="1" customWidth="1"/>
    <col min="19" max="19" width="3.625" style="1" customWidth="1"/>
    <col min="20" max="20" width="2.375" style="1"/>
    <col min="21" max="21" width="2.375" style="1" customWidth="1"/>
    <col min="22" max="22" width="2.375" style="1"/>
    <col min="23" max="23" width="3.5" style="1" bestFit="1" customWidth="1"/>
    <col min="24" max="29" width="2.375" style="1"/>
    <col min="30" max="30" width="3.5" style="1" bestFit="1" customWidth="1"/>
    <col min="31" max="31" width="2.25" style="1" customWidth="1"/>
    <col min="32" max="32" width="3.5" style="1" bestFit="1" customWidth="1"/>
    <col min="33" max="33" width="2.375" style="1"/>
    <col min="34" max="52" width="2.375" style="1" customWidth="1"/>
    <col min="53" max="16384" width="2.375" style="1"/>
  </cols>
  <sheetData>
    <row r="1" spans="1:34" ht="15" customHeight="1" x14ac:dyDescent="0.4">
      <c r="A1" s="169" t="s">
        <v>30</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row>
    <row r="2" spans="1:34" ht="15" customHeight="1" x14ac:dyDescent="0.4">
      <c r="A2" s="169"/>
      <c r="B2" s="170"/>
      <c r="C2" s="170"/>
      <c r="D2" s="170"/>
      <c r="E2" s="170"/>
      <c r="F2" s="170"/>
      <c r="G2" s="170"/>
      <c r="H2" s="170"/>
      <c r="I2" s="170"/>
      <c r="J2" s="170"/>
      <c r="K2" s="170"/>
      <c r="L2" s="170"/>
      <c r="M2" s="170"/>
      <c r="N2" s="170"/>
      <c r="O2" s="170"/>
      <c r="P2" s="170"/>
      <c r="Q2" s="170"/>
      <c r="R2" s="170"/>
      <c r="S2" s="170"/>
      <c r="T2" s="170"/>
      <c r="U2" s="170"/>
      <c r="V2" s="170"/>
      <c r="W2" s="170"/>
      <c r="X2" s="170"/>
      <c r="Y2" s="170"/>
      <c r="Z2" s="170" t="s">
        <v>31</v>
      </c>
      <c r="AA2" s="170"/>
      <c r="AB2" s="17"/>
      <c r="AC2" s="170" t="s">
        <v>32</v>
      </c>
      <c r="AD2" s="17"/>
      <c r="AE2" s="170" t="s">
        <v>33</v>
      </c>
      <c r="AF2" s="17"/>
      <c r="AG2" s="170" t="s">
        <v>34</v>
      </c>
    </row>
    <row r="3" spans="1:34" ht="15" customHeight="1" x14ac:dyDescent="0.4">
      <c r="A3" s="4"/>
    </row>
    <row r="4" spans="1:34" ht="15" customHeight="1" x14ac:dyDescent="0.4">
      <c r="A4" s="124"/>
      <c r="B4" s="124"/>
      <c r="C4" s="124"/>
      <c r="D4" s="124"/>
      <c r="E4" s="124"/>
      <c r="F4" s="124"/>
      <c r="G4" s="124"/>
      <c r="H4" s="180" t="s">
        <v>1254</v>
      </c>
      <c r="I4" s="124"/>
      <c r="J4" s="403" t="s">
        <v>1284</v>
      </c>
      <c r="K4" s="403"/>
      <c r="L4" s="403"/>
      <c r="M4" s="403"/>
      <c r="N4" s="403"/>
      <c r="O4" s="403"/>
      <c r="P4" s="403"/>
      <c r="Q4" s="403"/>
      <c r="R4" s="403"/>
      <c r="S4" s="403"/>
      <c r="T4" s="403"/>
      <c r="U4" s="403"/>
      <c r="V4" s="403"/>
      <c r="W4" s="403"/>
      <c r="X4" s="403"/>
      <c r="Y4" s="403"/>
      <c r="Z4" s="403"/>
      <c r="AA4" s="124"/>
      <c r="AB4" s="124"/>
      <c r="AC4" s="124"/>
      <c r="AD4" s="124"/>
      <c r="AE4" s="124"/>
      <c r="AF4" s="124"/>
      <c r="AG4" s="124"/>
    </row>
    <row r="5" spans="1:34" ht="15" customHeight="1" x14ac:dyDescent="0.4">
      <c r="A5" s="124"/>
      <c r="B5" s="124"/>
      <c r="C5" s="124"/>
      <c r="D5" s="124"/>
      <c r="E5" s="124"/>
      <c r="F5" s="124"/>
      <c r="G5" s="124"/>
      <c r="H5" s="124"/>
      <c r="I5" s="124"/>
      <c r="J5" s="403" t="s">
        <v>1283</v>
      </c>
      <c r="K5" s="403"/>
      <c r="L5" s="403"/>
      <c r="M5" s="403"/>
      <c r="N5" s="403"/>
      <c r="O5" s="403"/>
      <c r="P5" s="403"/>
      <c r="Q5" s="403"/>
      <c r="R5" s="403"/>
      <c r="S5" s="403"/>
      <c r="T5" s="403"/>
      <c r="U5" s="403"/>
      <c r="V5" s="403"/>
      <c r="W5" s="403"/>
      <c r="X5" s="403"/>
      <c r="Y5" s="403"/>
      <c r="Z5" s="403"/>
      <c r="AA5" s="124"/>
      <c r="AB5" s="124"/>
      <c r="AC5" s="124"/>
      <c r="AD5" s="124"/>
      <c r="AE5" s="124"/>
      <c r="AF5" s="124"/>
      <c r="AG5" s="124"/>
    </row>
    <row r="6" spans="1:34" ht="15" customHeight="1" x14ac:dyDescent="0.4">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4" ht="15" customHeight="1" x14ac:dyDescent="0.4">
      <c r="C7" s="170" t="s">
        <v>35</v>
      </c>
      <c r="D7" s="170"/>
      <c r="E7" s="170"/>
      <c r="F7" s="170"/>
      <c r="G7" s="170"/>
      <c r="H7" s="170"/>
      <c r="I7" s="170"/>
      <c r="J7" s="170"/>
      <c r="K7" s="170"/>
      <c r="L7" s="170"/>
      <c r="M7" s="170"/>
      <c r="N7" s="170"/>
    </row>
    <row r="8" spans="1:34" ht="15" customHeight="1" x14ac:dyDescent="0.4">
      <c r="A8" s="1" t="s">
        <v>36</v>
      </c>
      <c r="C8" s="170" t="s">
        <v>37</v>
      </c>
      <c r="D8" s="170"/>
      <c r="E8" s="170"/>
      <c r="F8" s="170"/>
      <c r="G8" s="170"/>
      <c r="H8" s="170"/>
      <c r="I8" s="170"/>
      <c r="J8" s="170"/>
      <c r="K8" s="170"/>
      <c r="L8" s="170"/>
      <c r="M8" s="170"/>
      <c r="N8" s="170"/>
    </row>
    <row r="9" spans="1:34" ht="30" customHeight="1" x14ac:dyDescent="0.4">
      <c r="R9" s="74" t="s">
        <v>38</v>
      </c>
      <c r="S9" s="75"/>
      <c r="T9" s="75"/>
      <c r="U9" s="404"/>
      <c r="V9" s="404"/>
      <c r="W9" s="404"/>
      <c r="X9" s="404"/>
      <c r="Y9" s="404"/>
      <c r="Z9" s="404"/>
      <c r="AA9" s="404"/>
      <c r="AB9" s="404"/>
      <c r="AC9" s="404"/>
      <c r="AD9" s="404"/>
      <c r="AE9" s="404"/>
      <c r="AF9" s="404"/>
      <c r="AH9" s="9"/>
    </row>
    <row r="10" spans="1:34" ht="30" customHeight="1" x14ac:dyDescent="0.4">
      <c r="R10" s="76" t="s">
        <v>39</v>
      </c>
      <c r="S10" s="77"/>
      <c r="T10" s="77"/>
      <c r="U10" s="405"/>
      <c r="V10" s="405"/>
      <c r="W10" s="405"/>
      <c r="X10" s="405"/>
      <c r="Y10" s="405"/>
      <c r="Z10" s="405"/>
      <c r="AA10" s="405"/>
      <c r="AB10" s="405"/>
      <c r="AC10" s="405"/>
      <c r="AD10" s="405"/>
      <c r="AE10" s="405"/>
      <c r="AF10" s="405"/>
    </row>
    <row r="11" spans="1:34" ht="30" customHeight="1" x14ac:dyDescent="0.4">
      <c r="R11" s="78" t="s">
        <v>40</v>
      </c>
      <c r="S11" s="77"/>
      <c r="T11" s="77"/>
      <c r="U11" s="406"/>
      <c r="V11" s="406"/>
      <c r="W11" s="406"/>
      <c r="X11" s="406"/>
      <c r="Y11" s="406"/>
      <c r="Z11" s="406"/>
      <c r="AA11" s="406"/>
      <c r="AB11" s="406"/>
      <c r="AC11" s="406"/>
      <c r="AD11" s="406"/>
      <c r="AE11" s="406"/>
      <c r="AF11" s="406"/>
    </row>
    <row r="13" spans="1:34" ht="50.25" customHeight="1" x14ac:dyDescent="0.4">
      <c r="A13" s="3"/>
      <c r="B13" s="407" t="s">
        <v>1285</v>
      </c>
      <c r="C13" s="407"/>
      <c r="D13" s="407"/>
      <c r="E13" s="407"/>
      <c r="F13" s="407"/>
      <c r="G13" s="407"/>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3"/>
    </row>
    <row r="15" spans="1:34" ht="15" customHeight="1" x14ac:dyDescent="0.4">
      <c r="B15" s="169" t="s">
        <v>41</v>
      </c>
      <c r="C15" s="73"/>
      <c r="D15" s="73"/>
      <c r="E15" s="73"/>
      <c r="F15" s="73"/>
      <c r="G15" s="73"/>
      <c r="H15" s="73"/>
      <c r="I15" s="5"/>
      <c r="J15" s="5"/>
      <c r="K15" s="5"/>
      <c r="L15" s="5"/>
      <c r="M15" s="5"/>
      <c r="N15" s="5"/>
      <c r="O15" s="5"/>
      <c r="P15" s="5"/>
      <c r="Q15" s="5"/>
      <c r="R15" s="5"/>
      <c r="S15" s="5"/>
      <c r="T15" s="5"/>
      <c r="U15" s="5"/>
      <c r="V15" s="5"/>
      <c r="W15" s="5"/>
      <c r="X15" s="5"/>
      <c r="Y15" s="5"/>
      <c r="Z15" s="5"/>
      <c r="AA15" s="5"/>
      <c r="AB15" s="5"/>
      <c r="AC15" s="5"/>
      <c r="AD15" s="5"/>
      <c r="AE15" s="5"/>
      <c r="AF15" s="5"/>
    </row>
    <row r="16" spans="1:34" ht="15" customHeight="1" x14ac:dyDescent="0.4">
      <c r="B16" s="389" t="s">
        <v>1289</v>
      </c>
      <c r="C16" s="389"/>
      <c r="D16" s="389"/>
      <c r="E16" s="389"/>
      <c r="F16" s="389"/>
      <c r="G16" s="392"/>
      <c r="H16" s="392"/>
      <c r="I16" s="392"/>
      <c r="J16" s="392"/>
      <c r="K16" s="392"/>
      <c r="L16" s="392"/>
      <c r="M16" s="392"/>
      <c r="N16" s="392"/>
      <c r="O16" s="392"/>
      <c r="P16" s="392"/>
      <c r="Q16" s="5"/>
      <c r="R16" s="5"/>
      <c r="S16" s="5"/>
      <c r="T16" s="5"/>
      <c r="U16" s="5"/>
      <c r="V16" s="5"/>
      <c r="W16" s="5"/>
      <c r="X16" s="5"/>
      <c r="Y16" s="5"/>
      <c r="Z16" s="5"/>
      <c r="AA16" s="5"/>
      <c r="AB16" s="5"/>
      <c r="AC16" s="5"/>
      <c r="AD16" s="5"/>
      <c r="AE16" s="5"/>
      <c r="AF16" s="5"/>
    </row>
    <row r="17" spans="2:32" ht="15" customHeight="1" x14ac:dyDescent="0.4">
      <c r="B17" s="389" t="s">
        <v>43</v>
      </c>
      <c r="C17" s="389"/>
      <c r="D17" s="389"/>
      <c r="E17" s="389"/>
      <c r="F17" s="389"/>
      <c r="G17" s="410"/>
      <c r="H17" s="411"/>
      <c r="I17" s="411"/>
      <c r="J17" s="411"/>
      <c r="K17" s="411"/>
      <c r="L17" s="411"/>
      <c r="M17" s="411"/>
      <c r="N17" s="411"/>
      <c r="O17" s="411"/>
      <c r="P17" s="412"/>
      <c r="Q17" s="5"/>
      <c r="R17" s="5"/>
      <c r="S17" s="5"/>
      <c r="T17" s="5"/>
      <c r="U17" s="5"/>
      <c r="V17" s="5"/>
      <c r="W17" s="5"/>
      <c r="X17" s="5"/>
      <c r="Y17" s="5"/>
      <c r="Z17" s="5"/>
      <c r="AA17" s="5"/>
      <c r="AB17" s="5"/>
      <c r="AC17" s="5"/>
      <c r="AD17" s="5"/>
      <c r="AE17" s="5"/>
      <c r="AF17" s="5"/>
    </row>
    <row r="18" spans="2:32" ht="15" customHeight="1" x14ac:dyDescent="0.4">
      <c r="B18" s="398" t="s">
        <v>39</v>
      </c>
      <c r="C18" s="399"/>
      <c r="D18" s="399"/>
      <c r="E18" s="399"/>
      <c r="F18" s="390"/>
      <c r="G18" s="400"/>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2"/>
    </row>
    <row r="19" spans="2:32" ht="15" customHeight="1" x14ac:dyDescent="0.4">
      <c r="B19" s="398" t="s">
        <v>44</v>
      </c>
      <c r="C19" s="399"/>
      <c r="D19" s="399"/>
      <c r="E19" s="399"/>
      <c r="F19" s="399"/>
      <c r="G19" s="399"/>
      <c r="H19" s="399"/>
      <c r="I19" s="399"/>
      <c r="J19" s="390"/>
      <c r="K19" s="408"/>
      <c r="L19" s="408"/>
      <c r="M19" s="408"/>
      <c r="N19" s="408"/>
      <c r="O19" s="408"/>
      <c r="P19" s="408"/>
      <c r="Q19" s="408"/>
      <c r="R19" s="408"/>
      <c r="S19" s="408"/>
      <c r="T19" s="408"/>
      <c r="U19" s="408"/>
      <c r="V19" s="408"/>
      <c r="W19" s="408"/>
      <c r="X19" s="408"/>
      <c r="Y19" s="408"/>
      <c r="Z19" s="408"/>
      <c r="AA19" s="408"/>
      <c r="AB19" s="408"/>
      <c r="AC19" s="408"/>
      <c r="AD19" s="408"/>
      <c r="AE19" s="408"/>
      <c r="AF19" s="408"/>
    </row>
    <row r="20" spans="2:32" ht="15" customHeight="1" x14ac:dyDescent="0.4">
      <c r="B20" s="409" t="s">
        <v>45</v>
      </c>
      <c r="C20" s="391"/>
      <c r="D20" s="391"/>
      <c r="E20" s="391"/>
      <c r="F20" s="391"/>
      <c r="G20" s="391"/>
      <c r="H20" s="391"/>
      <c r="I20" s="391"/>
      <c r="J20" s="391"/>
      <c r="K20" s="391"/>
      <c r="L20" s="391"/>
      <c r="M20" s="391"/>
      <c r="N20" s="391"/>
      <c r="O20" s="391"/>
      <c r="P20" s="391"/>
      <c r="Q20" s="391"/>
      <c r="R20" s="391"/>
      <c r="S20" s="391"/>
      <c r="T20" s="391"/>
      <c r="U20" s="391"/>
      <c r="V20" s="391"/>
      <c r="W20" s="391"/>
      <c r="X20" s="391"/>
      <c r="Y20" s="391"/>
      <c r="Z20" s="391"/>
      <c r="AA20" s="391"/>
      <c r="AB20" s="391"/>
      <c r="AC20" s="391"/>
      <c r="AD20" s="391"/>
      <c r="AE20" s="391"/>
      <c r="AF20" s="391"/>
    </row>
    <row r="21" spans="2:32" ht="15" customHeight="1" x14ac:dyDescent="0.4">
      <c r="B21" s="6"/>
      <c r="C21" s="390" t="s">
        <v>46</v>
      </c>
      <c r="D21" s="391"/>
      <c r="E21" s="391"/>
      <c r="F21" s="391"/>
      <c r="G21" s="392"/>
      <c r="H21" s="392"/>
      <c r="I21" s="392"/>
      <c r="J21" s="392"/>
      <c r="K21" s="392"/>
      <c r="L21" s="392"/>
      <c r="M21" s="392"/>
      <c r="N21" s="391" t="s">
        <v>47</v>
      </c>
      <c r="O21" s="391"/>
      <c r="P21" s="391"/>
      <c r="Q21" s="391"/>
      <c r="R21" s="391"/>
      <c r="S21" s="391"/>
      <c r="T21" s="391"/>
      <c r="U21" s="391"/>
      <c r="V21" s="393"/>
      <c r="W21" s="394"/>
      <c r="X21" s="394"/>
      <c r="Y21" s="394"/>
      <c r="Z21" s="394"/>
      <c r="AA21" s="394"/>
      <c r="AB21" s="394"/>
      <c r="AC21" s="394"/>
      <c r="AD21" s="394"/>
      <c r="AE21" s="394"/>
      <c r="AF21" s="395"/>
    </row>
    <row r="22" spans="2:32" ht="15" customHeight="1" x14ac:dyDescent="0.4">
      <c r="B22" s="388" t="s">
        <v>186</v>
      </c>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c r="AE22" s="389"/>
      <c r="AF22" s="389"/>
    </row>
    <row r="23" spans="2:32" ht="15" customHeight="1" x14ac:dyDescent="0.4">
      <c r="B23" s="6"/>
      <c r="C23" s="390" t="s">
        <v>46</v>
      </c>
      <c r="D23" s="391"/>
      <c r="E23" s="391"/>
      <c r="F23" s="391"/>
      <c r="G23" s="392"/>
      <c r="H23" s="392"/>
      <c r="I23" s="392"/>
      <c r="J23" s="392"/>
      <c r="K23" s="392"/>
      <c r="L23" s="392"/>
      <c r="M23" s="392"/>
      <c r="N23" s="391" t="s">
        <v>47</v>
      </c>
      <c r="O23" s="391"/>
      <c r="P23" s="391"/>
      <c r="Q23" s="391"/>
      <c r="R23" s="391"/>
      <c r="S23" s="391"/>
      <c r="T23" s="391"/>
      <c r="U23" s="391"/>
      <c r="V23" s="393"/>
      <c r="W23" s="394"/>
      <c r="X23" s="394"/>
      <c r="Y23" s="394"/>
      <c r="Z23" s="394"/>
      <c r="AA23" s="394"/>
      <c r="AB23" s="394"/>
      <c r="AC23" s="394"/>
      <c r="AD23" s="394"/>
      <c r="AE23" s="394"/>
      <c r="AF23" s="395"/>
    </row>
    <row r="24" spans="2:32" ht="15" customHeight="1" x14ac:dyDescent="0.4">
      <c r="B24" s="391" t="s">
        <v>48</v>
      </c>
      <c r="C24" s="391"/>
      <c r="D24" s="391"/>
      <c r="E24" s="391"/>
      <c r="F24" s="391"/>
      <c r="G24" s="391"/>
      <c r="H24" s="391"/>
      <c r="I24" s="391"/>
      <c r="J24" s="391"/>
      <c r="K24" s="391"/>
      <c r="L24" s="391"/>
      <c r="M24" s="391"/>
      <c r="N24" s="396"/>
      <c r="O24" s="396"/>
      <c r="P24" s="396"/>
      <c r="Q24" s="396"/>
      <c r="R24" s="396"/>
      <c r="S24" s="396"/>
      <c r="T24" s="396"/>
      <c r="U24" s="396"/>
      <c r="V24" s="396"/>
      <c r="W24" s="396"/>
      <c r="X24" s="396"/>
      <c r="Y24" s="396"/>
      <c r="Z24" s="396"/>
      <c r="AA24" s="396"/>
      <c r="AB24" s="396"/>
      <c r="AC24" s="396"/>
      <c r="AD24" s="396"/>
      <c r="AE24" s="396"/>
      <c r="AF24" s="397"/>
    </row>
    <row r="25" spans="2:32" ht="15" customHeight="1" x14ac:dyDescent="0.4">
      <c r="B25" s="379" t="s">
        <v>49</v>
      </c>
      <c r="C25" s="379"/>
      <c r="D25" s="379"/>
      <c r="E25" s="379"/>
      <c r="F25" s="379"/>
      <c r="G25" s="379"/>
      <c r="H25" s="379"/>
      <c r="I25" s="379"/>
      <c r="J25" s="379"/>
      <c r="K25" s="379"/>
      <c r="L25" s="379"/>
      <c r="M25" s="379"/>
      <c r="N25" s="380"/>
      <c r="O25" s="380"/>
      <c r="P25" s="380"/>
      <c r="Q25" s="380"/>
      <c r="R25" s="380"/>
      <c r="S25" s="380"/>
      <c r="T25" s="380"/>
      <c r="U25" s="380"/>
      <c r="V25" s="380"/>
      <c r="W25" s="380"/>
      <c r="X25" s="380"/>
      <c r="Y25" s="380"/>
      <c r="Z25" s="380"/>
      <c r="AA25" s="380"/>
      <c r="AB25" s="380"/>
      <c r="AC25" s="380"/>
      <c r="AD25" s="380"/>
      <c r="AE25" s="380"/>
      <c r="AF25" s="381"/>
    </row>
    <row r="26" spans="2:32" ht="15" customHeight="1" x14ac:dyDescent="0.4">
      <c r="B26" s="379" t="s">
        <v>50</v>
      </c>
      <c r="C26" s="379"/>
      <c r="D26" s="379"/>
      <c r="E26" s="379"/>
      <c r="F26" s="379"/>
      <c r="G26" s="379"/>
      <c r="H26" s="379"/>
      <c r="I26" s="379"/>
      <c r="J26" s="379"/>
      <c r="K26" s="379"/>
      <c r="L26" s="379"/>
      <c r="M26" s="379"/>
      <c r="N26" s="382"/>
      <c r="O26" s="382"/>
      <c r="P26" s="382"/>
      <c r="Q26" s="382"/>
      <c r="R26" s="382"/>
      <c r="S26" s="382"/>
      <c r="T26" s="382"/>
      <c r="U26" s="382"/>
      <c r="V26" s="382"/>
      <c r="W26" s="382"/>
      <c r="X26" s="382"/>
      <c r="Y26" s="382"/>
      <c r="Z26" s="382"/>
      <c r="AA26" s="382"/>
      <c r="AB26" s="382"/>
      <c r="AC26" s="382"/>
      <c r="AD26" s="382"/>
      <c r="AE26" s="382"/>
      <c r="AF26" s="383"/>
    </row>
    <row r="27" spans="2:32" ht="15" customHeight="1" x14ac:dyDescent="0.4">
      <c r="B27" s="379" t="s">
        <v>51</v>
      </c>
      <c r="C27" s="379"/>
      <c r="D27" s="379"/>
      <c r="E27" s="379"/>
      <c r="F27" s="379"/>
      <c r="G27" s="379"/>
      <c r="H27" s="379"/>
      <c r="I27" s="379"/>
      <c r="J27" s="379"/>
      <c r="K27" s="379"/>
      <c r="L27" s="379"/>
      <c r="M27" s="379"/>
      <c r="N27" s="330"/>
      <c r="O27" s="331"/>
      <c r="P27" s="332"/>
      <c r="Q27" s="384" t="s">
        <v>189</v>
      </c>
      <c r="R27" s="385"/>
      <c r="S27" s="385"/>
      <c r="T27" s="385"/>
      <c r="U27" s="385"/>
      <c r="V27" s="385"/>
      <c r="W27" s="385"/>
      <c r="X27" s="385"/>
      <c r="Y27" s="385"/>
      <c r="Z27" s="385"/>
      <c r="AA27" s="385"/>
      <c r="AB27" s="386"/>
      <c r="AC27" s="387"/>
      <c r="AD27" s="387"/>
      <c r="AE27" s="387"/>
      <c r="AF27" s="387"/>
    </row>
    <row r="28" spans="2:32" ht="5.0999999999999996" customHeight="1" x14ac:dyDescent="0.4"/>
    <row r="29" spans="2:32" ht="15" customHeight="1" x14ac:dyDescent="0.4">
      <c r="B29" s="310" t="s">
        <v>1290</v>
      </c>
      <c r="C29" s="310"/>
      <c r="D29" s="310"/>
      <c r="E29" s="310"/>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row>
    <row r="30" spans="2:32" ht="15" customHeight="1" x14ac:dyDescent="0.4">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row>
    <row r="31" spans="2:32" s="11" customFormat="1" ht="15" customHeight="1" x14ac:dyDescent="0.4">
      <c r="B31" s="153" t="s">
        <v>52</v>
      </c>
      <c r="C31" s="181"/>
      <c r="D31" s="181"/>
      <c r="E31" s="181"/>
      <c r="F31" s="181"/>
      <c r="G31" s="181"/>
      <c r="H31" s="181"/>
      <c r="I31" s="181"/>
      <c r="J31" s="181"/>
      <c r="K31" s="181"/>
      <c r="L31" s="181"/>
      <c r="M31" s="181"/>
      <c r="N31" s="181"/>
      <c r="O31" s="181"/>
      <c r="P31" s="181"/>
      <c r="Q31" s="181"/>
      <c r="R31" s="182"/>
      <c r="S31" s="182"/>
      <c r="T31" s="182"/>
      <c r="U31" s="182"/>
      <c r="V31" s="182"/>
      <c r="W31" s="182"/>
      <c r="X31" s="182"/>
      <c r="Y31" s="182"/>
      <c r="Z31" s="182"/>
      <c r="AA31" s="182"/>
      <c r="AB31" s="182"/>
      <c r="AC31" s="182"/>
      <c r="AD31" s="182"/>
      <c r="AE31" s="182"/>
      <c r="AF31" s="182"/>
    </row>
    <row r="32" spans="2:32" s="11" customFormat="1" ht="15" customHeight="1" x14ac:dyDescent="0.4">
      <c r="B32" s="373" t="s">
        <v>1291</v>
      </c>
      <c r="C32" s="373"/>
      <c r="D32" s="373"/>
      <c r="E32" s="373"/>
      <c r="F32" s="373"/>
      <c r="G32" s="373"/>
      <c r="H32" s="373"/>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3"/>
      <c r="AF32" s="373"/>
    </row>
    <row r="33" spans="1:48" s="11" customFormat="1" ht="29.25" customHeight="1" x14ac:dyDescent="0.4">
      <c r="B33" s="374" t="s">
        <v>53</v>
      </c>
      <c r="C33" s="374"/>
      <c r="D33" s="327" t="s">
        <v>54</v>
      </c>
      <c r="E33" s="328"/>
      <c r="F33" s="328"/>
      <c r="G33" s="328"/>
      <c r="H33" s="328"/>
      <c r="I33" s="328"/>
      <c r="J33" s="328"/>
      <c r="K33" s="328"/>
      <c r="L33" s="328"/>
      <c r="M33" s="329"/>
      <c r="N33" s="327" t="s">
        <v>55</v>
      </c>
      <c r="O33" s="328"/>
      <c r="P33" s="328"/>
      <c r="Q33" s="328"/>
      <c r="R33" s="328"/>
      <c r="S33" s="328"/>
      <c r="T33" s="328"/>
      <c r="U33" s="328"/>
      <c r="V33" s="329"/>
      <c r="W33" s="375" t="s">
        <v>1258</v>
      </c>
      <c r="X33" s="376"/>
      <c r="Y33" s="376"/>
      <c r="Z33" s="376"/>
      <c r="AA33" s="376"/>
      <c r="AB33" s="376"/>
      <c r="AC33" s="376"/>
      <c r="AD33" s="377"/>
      <c r="AE33" s="378" t="s">
        <v>1287</v>
      </c>
      <c r="AF33" s="378"/>
      <c r="AG33" s="15"/>
    </row>
    <row r="34" spans="1:48" s="11" customFormat="1" ht="15" customHeight="1" x14ac:dyDescent="0.4">
      <c r="A34" s="182"/>
      <c r="B34" s="353">
        <v>1</v>
      </c>
      <c r="C34" s="338"/>
      <c r="D34" s="356"/>
      <c r="E34" s="357"/>
      <c r="F34" s="357"/>
      <c r="G34" s="357"/>
      <c r="H34" s="357"/>
      <c r="I34" s="357"/>
      <c r="J34" s="357"/>
      <c r="K34" s="357"/>
      <c r="L34" s="357"/>
      <c r="M34" s="358"/>
      <c r="N34" s="356"/>
      <c r="O34" s="357"/>
      <c r="P34" s="357"/>
      <c r="Q34" s="357"/>
      <c r="R34" s="357"/>
      <c r="S34" s="357"/>
      <c r="T34" s="357"/>
      <c r="U34" s="357"/>
      <c r="V34" s="358"/>
      <c r="W34" s="178" t="s">
        <v>1259</v>
      </c>
      <c r="X34" s="125"/>
      <c r="Y34" s="125"/>
      <c r="Z34" s="126"/>
      <c r="AA34" s="125" t="s">
        <v>107</v>
      </c>
      <c r="AB34" s="125"/>
      <c r="AC34" s="125"/>
      <c r="AD34" s="127"/>
      <c r="AE34" s="365"/>
      <c r="AF34" s="365"/>
      <c r="AG34" s="15"/>
    </row>
    <row r="35" spans="1:48" s="11" customFormat="1" ht="15" customHeight="1" x14ac:dyDescent="0.4">
      <c r="A35" s="182"/>
      <c r="B35" s="354"/>
      <c r="C35" s="355"/>
      <c r="D35" s="359"/>
      <c r="E35" s="360"/>
      <c r="F35" s="360"/>
      <c r="G35" s="360"/>
      <c r="H35" s="360"/>
      <c r="I35" s="360"/>
      <c r="J35" s="360"/>
      <c r="K35" s="360"/>
      <c r="L35" s="360"/>
      <c r="M35" s="361"/>
      <c r="N35" s="359"/>
      <c r="O35" s="360"/>
      <c r="P35" s="360"/>
      <c r="Q35" s="360"/>
      <c r="R35" s="360"/>
      <c r="S35" s="360"/>
      <c r="T35" s="360"/>
      <c r="U35" s="360"/>
      <c r="V35" s="361"/>
      <c r="W35" s="128"/>
      <c r="X35" s="179" t="s">
        <v>108</v>
      </c>
      <c r="Y35" s="129"/>
      <c r="Z35" s="130"/>
      <c r="AA35" s="129" t="s">
        <v>109</v>
      </c>
      <c r="AB35" s="129"/>
      <c r="AC35" s="179" t="s">
        <v>1257</v>
      </c>
      <c r="AD35" s="131"/>
      <c r="AE35" s="365"/>
      <c r="AF35" s="365"/>
      <c r="AG35" s="15"/>
    </row>
    <row r="36" spans="1:48" s="11" customFormat="1" ht="15" customHeight="1" x14ac:dyDescent="0.4">
      <c r="A36" s="182"/>
      <c r="B36" s="339"/>
      <c r="C36" s="341"/>
      <c r="D36" s="362"/>
      <c r="E36" s="363"/>
      <c r="F36" s="363"/>
      <c r="G36" s="363"/>
      <c r="H36" s="363"/>
      <c r="I36" s="363"/>
      <c r="J36" s="363"/>
      <c r="K36" s="363"/>
      <c r="L36" s="363"/>
      <c r="M36" s="364"/>
      <c r="N36" s="362"/>
      <c r="O36" s="363"/>
      <c r="P36" s="363"/>
      <c r="Q36" s="363"/>
      <c r="R36" s="363"/>
      <c r="S36" s="363"/>
      <c r="T36" s="363"/>
      <c r="U36" s="363"/>
      <c r="V36" s="364"/>
      <c r="W36" s="132"/>
      <c r="X36" s="133"/>
      <c r="Y36" s="133"/>
      <c r="Z36" s="134"/>
      <c r="AA36" s="133" t="s">
        <v>110</v>
      </c>
      <c r="AB36" s="133"/>
      <c r="AC36" s="133"/>
      <c r="AD36" s="135"/>
      <c r="AE36" s="365"/>
      <c r="AF36" s="365"/>
      <c r="AG36" s="15"/>
    </row>
    <row r="37" spans="1:48" s="11" customFormat="1" ht="15" customHeight="1" x14ac:dyDescent="0.4">
      <c r="A37" s="182"/>
      <c r="B37" s="353">
        <v>2</v>
      </c>
      <c r="C37" s="338"/>
      <c r="D37" s="356"/>
      <c r="E37" s="357"/>
      <c r="F37" s="357"/>
      <c r="G37" s="357"/>
      <c r="H37" s="357"/>
      <c r="I37" s="357"/>
      <c r="J37" s="357"/>
      <c r="K37" s="357"/>
      <c r="L37" s="357"/>
      <c r="M37" s="358"/>
      <c r="N37" s="356"/>
      <c r="O37" s="357"/>
      <c r="P37" s="357"/>
      <c r="Q37" s="357"/>
      <c r="R37" s="357"/>
      <c r="S37" s="357"/>
      <c r="T37" s="357"/>
      <c r="U37" s="357"/>
      <c r="V37" s="358"/>
      <c r="W37" s="178" t="s">
        <v>1259</v>
      </c>
      <c r="X37" s="125"/>
      <c r="Y37" s="125"/>
      <c r="Z37" s="126"/>
      <c r="AA37" s="125" t="s">
        <v>107</v>
      </c>
      <c r="AB37" s="125"/>
      <c r="AC37" s="125"/>
      <c r="AD37" s="127"/>
      <c r="AE37" s="365"/>
      <c r="AF37" s="365"/>
      <c r="AG37" s="15"/>
    </row>
    <row r="38" spans="1:48" s="11" customFormat="1" ht="15" customHeight="1" x14ac:dyDescent="0.4">
      <c r="A38" s="182"/>
      <c r="B38" s="354"/>
      <c r="C38" s="355"/>
      <c r="D38" s="359"/>
      <c r="E38" s="360"/>
      <c r="F38" s="360"/>
      <c r="G38" s="360"/>
      <c r="H38" s="360"/>
      <c r="I38" s="360"/>
      <c r="J38" s="360"/>
      <c r="K38" s="360"/>
      <c r="L38" s="360"/>
      <c r="M38" s="361"/>
      <c r="N38" s="359"/>
      <c r="O38" s="360"/>
      <c r="P38" s="360"/>
      <c r="Q38" s="360"/>
      <c r="R38" s="360"/>
      <c r="S38" s="360"/>
      <c r="T38" s="360"/>
      <c r="U38" s="360"/>
      <c r="V38" s="361"/>
      <c r="W38" s="128"/>
      <c r="X38" s="179" t="s">
        <v>108</v>
      </c>
      <c r="Y38" s="129"/>
      <c r="Z38" s="130"/>
      <c r="AA38" s="129" t="s">
        <v>109</v>
      </c>
      <c r="AB38" s="129"/>
      <c r="AC38" s="179" t="s">
        <v>1257</v>
      </c>
      <c r="AD38" s="131"/>
      <c r="AE38" s="365"/>
      <c r="AF38" s="365"/>
      <c r="AG38" s="15"/>
      <c r="AP38" s="122"/>
    </row>
    <row r="39" spans="1:48" s="11" customFormat="1" ht="15" customHeight="1" x14ac:dyDescent="0.4">
      <c r="A39" s="182"/>
      <c r="B39" s="339"/>
      <c r="C39" s="341"/>
      <c r="D39" s="362"/>
      <c r="E39" s="363"/>
      <c r="F39" s="363"/>
      <c r="G39" s="363"/>
      <c r="H39" s="363"/>
      <c r="I39" s="363"/>
      <c r="J39" s="363"/>
      <c r="K39" s="363"/>
      <c r="L39" s="363"/>
      <c r="M39" s="364"/>
      <c r="N39" s="362"/>
      <c r="O39" s="363"/>
      <c r="P39" s="363"/>
      <c r="Q39" s="363"/>
      <c r="R39" s="363"/>
      <c r="S39" s="363"/>
      <c r="T39" s="363"/>
      <c r="U39" s="363"/>
      <c r="V39" s="364"/>
      <c r="W39" s="132"/>
      <c r="X39" s="133"/>
      <c r="Y39" s="133"/>
      <c r="Z39" s="134"/>
      <c r="AA39" s="133" t="s">
        <v>110</v>
      </c>
      <c r="AB39" s="133"/>
      <c r="AC39" s="133"/>
      <c r="AD39" s="135"/>
      <c r="AE39" s="365"/>
      <c r="AF39" s="365"/>
      <c r="AG39" s="15"/>
    </row>
    <row r="40" spans="1:48" s="11" customFormat="1" ht="15" customHeight="1" x14ac:dyDescent="0.4">
      <c r="A40" s="182"/>
      <c r="B40" s="353">
        <v>3</v>
      </c>
      <c r="C40" s="338"/>
      <c r="D40" s="356"/>
      <c r="E40" s="357"/>
      <c r="F40" s="357"/>
      <c r="G40" s="357"/>
      <c r="H40" s="357"/>
      <c r="I40" s="357"/>
      <c r="J40" s="357"/>
      <c r="K40" s="357"/>
      <c r="L40" s="357"/>
      <c r="M40" s="358"/>
      <c r="N40" s="356"/>
      <c r="O40" s="357"/>
      <c r="P40" s="357"/>
      <c r="Q40" s="357"/>
      <c r="R40" s="357"/>
      <c r="S40" s="357"/>
      <c r="T40" s="357"/>
      <c r="U40" s="357"/>
      <c r="V40" s="358"/>
      <c r="W40" s="178" t="s">
        <v>1259</v>
      </c>
      <c r="X40" s="125"/>
      <c r="Y40" s="125"/>
      <c r="Z40" s="126"/>
      <c r="AA40" s="125" t="s">
        <v>107</v>
      </c>
      <c r="AB40" s="125"/>
      <c r="AC40" s="125"/>
      <c r="AD40" s="127"/>
      <c r="AE40" s="365"/>
      <c r="AF40" s="365"/>
      <c r="AG40" s="15"/>
    </row>
    <row r="41" spans="1:48" s="11" customFormat="1" ht="15" customHeight="1" x14ac:dyDescent="0.4">
      <c r="A41" s="182"/>
      <c r="B41" s="354"/>
      <c r="C41" s="355"/>
      <c r="D41" s="359"/>
      <c r="E41" s="360"/>
      <c r="F41" s="360"/>
      <c r="G41" s="360"/>
      <c r="H41" s="360"/>
      <c r="I41" s="360"/>
      <c r="J41" s="360"/>
      <c r="K41" s="360"/>
      <c r="L41" s="360"/>
      <c r="M41" s="361"/>
      <c r="N41" s="359"/>
      <c r="O41" s="360"/>
      <c r="P41" s="360"/>
      <c r="Q41" s="360"/>
      <c r="R41" s="360"/>
      <c r="S41" s="360"/>
      <c r="T41" s="360"/>
      <c r="U41" s="360"/>
      <c r="V41" s="361"/>
      <c r="W41" s="128"/>
      <c r="X41" s="179" t="s">
        <v>108</v>
      </c>
      <c r="Y41" s="129"/>
      <c r="Z41" s="130"/>
      <c r="AA41" s="129" t="s">
        <v>109</v>
      </c>
      <c r="AB41" s="129"/>
      <c r="AC41" s="179" t="s">
        <v>1257</v>
      </c>
      <c r="AD41" s="131"/>
      <c r="AE41" s="365"/>
      <c r="AF41" s="365"/>
      <c r="AG41" s="15"/>
    </row>
    <row r="42" spans="1:48" s="11" customFormat="1" ht="15" customHeight="1" x14ac:dyDescent="0.4">
      <c r="A42" s="182"/>
      <c r="B42" s="339"/>
      <c r="C42" s="341"/>
      <c r="D42" s="362"/>
      <c r="E42" s="363"/>
      <c r="F42" s="363"/>
      <c r="G42" s="363"/>
      <c r="H42" s="363"/>
      <c r="I42" s="363"/>
      <c r="J42" s="363"/>
      <c r="K42" s="363"/>
      <c r="L42" s="363"/>
      <c r="M42" s="364"/>
      <c r="N42" s="362"/>
      <c r="O42" s="363"/>
      <c r="P42" s="363"/>
      <c r="Q42" s="363"/>
      <c r="R42" s="363"/>
      <c r="S42" s="363"/>
      <c r="T42" s="363"/>
      <c r="U42" s="363"/>
      <c r="V42" s="364"/>
      <c r="W42" s="132"/>
      <c r="X42" s="133"/>
      <c r="Y42" s="133"/>
      <c r="Z42" s="134"/>
      <c r="AA42" s="133" t="s">
        <v>110</v>
      </c>
      <c r="AB42" s="133"/>
      <c r="AC42" s="133"/>
      <c r="AD42" s="135"/>
      <c r="AE42" s="365"/>
      <c r="AF42" s="365"/>
      <c r="AG42" s="15"/>
    </row>
    <row r="43" spans="1:48" s="11" customFormat="1" ht="15" customHeight="1" x14ac:dyDescent="0.4">
      <c r="B43" s="366" t="s">
        <v>1300</v>
      </c>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15"/>
    </row>
    <row r="44" spans="1:48" s="11" customFormat="1" ht="15" customHeight="1" x14ac:dyDescent="0.4">
      <c r="B44" s="367"/>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15"/>
    </row>
    <row r="45" spans="1:48" s="11" customFormat="1" ht="15" customHeight="1" x14ac:dyDescent="0.4">
      <c r="B45" s="153" t="s">
        <v>56</v>
      </c>
      <c r="C45" s="183"/>
      <c r="D45" s="183"/>
      <c r="E45" s="183"/>
      <c r="F45" s="183"/>
      <c r="G45" s="183"/>
      <c r="H45" s="183"/>
      <c r="I45" s="184"/>
      <c r="J45" s="184"/>
      <c r="K45" s="184"/>
      <c r="L45" s="184"/>
      <c r="M45" s="185"/>
      <c r="N45" s="185"/>
      <c r="O45" s="185"/>
      <c r="P45" s="185"/>
      <c r="Q45" s="185"/>
      <c r="R45" s="185"/>
      <c r="S45" s="185"/>
      <c r="T45" s="185"/>
      <c r="U45" s="185"/>
      <c r="V45" s="185"/>
      <c r="W45" s="185"/>
      <c r="X45" s="185"/>
      <c r="Y45" s="185"/>
      <c r="Z45" s="185"/>
      <c r="AA45" s="185"/>
      <c r="AB45" s="185"/>
      <c r="AC45" s="185"/>
      <c r="AD45" s="185"/>
      <c r="AE45" s="185"/>
      <c r="AF45" s="185"/>
      <c r="AG45" s="15"/>
    </row>
    <row r="46" spans="1:48" s="12" customFormat="1" ht="39.75" customHeight="1" x14ac:dyDescent="0.4">
      <c r="B46" s="368" t="s">
        <v>57</v>
      </c>
      <c r="C46" s="368"/>
      <c r="D46" s="368"/>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14"/>
    </row>
    <row r="47" spans="1:48" s="5" customFormat="1" ht="15" customHeight="1" x14ac:dyDescent="0.4">
      <c r="B47" s="344" t="s">
        <v>58</v>
      </c>
      <c r="C47" s="344"/>
      <c r="D47" s="344"/>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7"/>
      <c r="AV47" s="137"/>
    </row>
    <row r="48" spans="1:48" s="5" customFormat="1" ht="15" customHeight="1" x14ac:dyDescent="0.4">
      <c r="B48" s="40" t="s">
        <v>59</v>
      </c>
      <c r="C48" s="351" t="s">
        <v>60</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7"/>
    </row>
    <row r="49" spans="2:52" s="5" customFormat="1" ht="15" customHeight="1" x14ac:dyDescent="0.4">
      <c r="B49" s="40" t="s">
        <v>59</v>
      </c>
      <c r="C49" s="351" t="s">
        <v>61</v>
      </c>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8"/>
    </row>
    <row r="50" spans="2:52" s="150" customFormat="1" ht="15" customHeight="1" x14ac:dyDescent="0.4">
      <c r="B50" s="40" t="s">
        <v>59</v>
      </c>
      <c r="C50" s="351" t="s">
        <v>62</v>
      </c>
      <c r="D50" s="351"/>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1"/>
      <c r="AD50" s="351"/>
      <c r="AE50" s="351"/>
      <c r="AF50" s="351"/>
      <c r="AG50" s="7"/>
    </row>
    <row r="51" spans="2:52" s="150" customFormat="1" ht="15" customHeight="1" x14ac:dyDescent="0.4">
      <c r="B51" s="40" t="s">
        <v>59</v>
      </c>
      <c r="C51" s="351" t="s">
        <v>63</v>
      </c>
      <c r="D51" s="351"/>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c r="AD51" s="351"/>
      <c r="AE51" s="351"/>
      <c r="AF51" s="351"/>
      <c r="AG51" s="7"/>
    </row>
    <row r="52" spans="2:52" s="150" customFormat="1" ht="15" customHeight="1" x14ac:dyDescent="0.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7"/>
    </row>
    <row r="53" spans="2:52" s="150" customFormat="1" ht="15" customHeight="1" x14ac:dyDescent="0.4">
      <c r="B53" s="169" t="s">
        <v>1292</v>
      </c>
      <c r="C53" s="186"/>
      <c r="D53" s="186"/>
      <c r="E53" s="186"/>
      <c r="F53" s="186"/>
      <c r="G53" s="186"/>
      <c r="H53" s="186"/>
      <c r="I53" s="186"/>
      <c r="J53" s="186"/>
      <c r="K53" s="186"/>
      <c r="L53" s="187"/>
      <c r="M53" s="187"/>
      <c r="N53" s="187"/>
      <c r="O53" s="187"/>
      <c r="P53" s="187"/>
      <c r="Q53" s="187"/>
      <c r="R53" s="187"/>
      <c r="S53" s="187"/>
      <c r="T53" s="187"/>
      <c r="U53" s="187"/>
      <c r="V53" s="187"/>
      <c r="W53" s="187"/>
      <c r="X53" s="187"/>
      <c r="Y53" s="187"/>
      <c r="Z53" s="187"/>
      <c r="AA53" s="187"/>
      <c r="AB53" s="187"/>
      <c r="AC53" s="187"/>
      <c r="AD53" s="187"/>
      <c r="AE53" s="187"/>
      <c r="AF53" s="187"/>
      <c r="AG53" s="7"/>
    </row>
    <row r="54" spans="2:52" s="12" customFormat="1" ht="33" customHeight="1" x14ac:dyDescent="0.4">
      <c r="B54" s="352" t="s">
        <v>1293</v>
      </c>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14"/>
    </row>
    <row r="55" spans="2:52" s="5" customFormat="1" ht="15" customHeight="1" x14ac:dyDescent="0.4">
      <c r="B55" s="151"/>
      <c r="C55" s="136"/>
      <c r="D55" s="136"/>
      <c r="E55" s="136"/>
      <c r="F55" s="136"/>
      <c r="G55" s="136"/>
      <c r="H55" s="136"/>
      <c r="I55" s="136"/>
      <c r="J55" s="136"/>
      <c r="K55" s="136"/>
      <c r="L55" s="288"/>
      <c r="M55" s="288"/>
      <c r="N55" s="288"/>
      <c r="O55" s="288"/>
      <c r="P55" s="288"/>
      <c r="Q55" s="288"/>
      <c r="R55" s="288"/>
      <c r="S55" s="288"/>
      <c r="T55" s="288"/>
      <c r="U55" s="288"/>
      <c r="V55" s="288"/>
      <c r="W55" s="288"/>
      <c r="X55" s="288"/>
      <c r="Y55" s="288"/>
      <c r="Z55" s="288"/>
      <c r="AA55" s="288"/>
      <c r="AB55" s="288"/>
      <c r="AC55" s="288"/>
      <c r="AD55" s="288"/>
      <c r="AE55" s="288"/>
      <c r="AF55" s="288"/>
      <c r="AG55" s="288"/>
    </row>
    <row r="56" spans="2:52" s="5" customFormat="1" ht="15" customHeight="1" x14ac:dyDescent="0.4">
      <c r="B56" s="369" t="s">
        <v>1294</v>
      </c>
      <c r="C56" s="369"/>
      <c r="D56" s="369"/>
      <c r="E56" s="369"/>
      <c r="F56" s="369"/>
      <c r="G56" s="369"/>
      <c r="H56" s="369"/>
      <c r="I56" s="369"/>
      <c r="J56" s="369"/>
      <c r="K56" s="369"/>
      <c r="L56" s="369"/>
      <c r="M56" s="369"/>
      <c r="N56" s="369"/>
      <c r="O56" s="369"/>
      <c r="P56" s="369"/>
      <c r="Q56" s="369"/>
      <c r="R56" s="369"/>
      <c r="S56" s="369"/>
      <c r="T56" s="370" t="s">
        <v>1295</v>
      </c>
      <c r="U56" s="370"/>
      <c r="V56" s="370"/>
      <c r="W56" s="370"/>
      <c r="X56" s="371" t="s">
        <v>1282</v>
      </c>
      <c r="Y56" s="371"/>
      <c r="Z56" s="371"/>
      <c r="AA56" s="370" t="s">
        <v>1279</v>
      </c>
      <c r="AB56" s="370"/>
      <c r="AC56" s="370"/>
      <c r="AD56" s="372" t="s">
        <v>1281</v>
      </c>
      <c r="AE56" s="372"/>
      <c r="AF56" s="372"/>
      <c r="AI56" s="295" t="s">
        <v>1358</v>
      </c>
      <c r="AJ56" s="295"/>
      <c r="AK56" s="295"/>
      <c r="AL56" s="298" t="s">
        <v>1281</v>
      </c>
      <c r="AM56" s="295"/>
      <c r="AN56" s="295"/>
      <c r="AO56" s="295"/>
      <c r="AP56" s="294"/>
      <c r="AQ56" s="289"/>
      <c r="AS56" s="293"/>
      <c r="AT56" s="293"/>
      <c r="AU56" s="293"/>
      <c r="AV56" s="293"/>
      <c r="AW56" s="293"/>
      <c r="AX56" s="293"/>
      <c r="AY56" s="293"/>
      <c r="AZ56" s="293"/>
    </row>
    <row r="57" spans="2:52" s="5" customFormat="1" ht="15" customHeight="1" x14ac:dyDescent="0.4">
      <c r="B57" s="323" t="s">
        <v>65</v>
      </c>
      <c r="C57" s="323"/>
      <c r="D57" s="323"/>
      <c r="E57" s="323" t="s">
        <v>66</v>
      </c>
      <c r="F57" s="323"/>
      <c r="G57" s="323"/>
      <c r="H57" s="342" t="s">
        <v>67</v>
      </c>
      <c r="I57" s="342"/>
      <c r="J57" s="342"/>
      <c r="K57" s="323" t="s">
        <v>68</v>
      </c>
      <c r="L57" s="323"/>
      <c r="M57" s="323"/>
      <c r="N57" s="323" t="s">
        <v>69</v>
      </c>
      <c r="O57" s="323"/>
      <c r="P57" s="323"/>
      <c r="Q57" s="342" t="s">
        <v>77</v>
      </c>
      <c r="R57" s="342"/>
      <c r="S57" s="342"/>
      <c r="T57" s="370"/>
      <c r="U57" s="370"/>
      <c r="V57" s="370"/>
      <c r="W57" s="370"/>
      <c r="X57" s="371"/>
      <c r="Y57" s="371"/>
      <c r="Z57" s="371"/>
      <c r="AA57" s="370"/>
      <c r="AB57" s="370"/>
      <c r="AC57" s="370"/>
      <c r="AD57" s="372"/>
      <c r="AE57" s="372"/>
      <c r="AF57" s="372"/>
      <c r="AI57" s="295" t="s">
        <v>1359</v>
      </c>
      <c r="AJ57" s="295" t="s">
        <v>1360</v>
      </c>
      <c r="AK57" s="295" t="s">
        <v>1361</v>
      </c>
      <c r="AL57" s="295" t="s">
        <v>1355</v>
      </c>
      <c r="AM57" s="295" t="s">
        <v>1356</v>
      </c>
      <c r="AN57" s="295" t="s">
        <v>1357</v>
      </c>
      <c r="AO57" s="299"/>
      <c r="AP57" s="294"/>
      <c r="AQ57" s="290"/>
      <c r="AS57" s="289"/>
      <c r="AT57" s="289"/>
      <c r="AV57" s="289"/>
      <c r="AW57" s="289"/>
      <c r="AY57" s="289"/>
      <c r="AZ57" s="289"/>
    </row>
    <row r="58" spans="2:52" s="5" customFormat="1" ht="15" customHeight="1" x14ac:dyDescent="0.4">
      <c r="B58" s="343" t="str">
        <f>IF(様式1付・木拾い表!$AA$17=0,"",様式1付・木拾い表!$U$9)</f>
        <v/>
      </c>
      <c r="C58" s="343"/>
      <c r="D58" s="343"/>
      <c r="E58" s="343" t="str">
        <f>IF(様式1付・木拾い表!$AA$17=0,"",様式1付・木拾い表!$U$10)</f>
        <v/>
      </c>
      <c r="F58" s="343"/>
      <c r="G58" s="343"/>
      <c r="H58" s="343" t="str">
        <f>IF(様式1付・木拾い表!$AA$17=0,"",様式1付・木拾い表!$U$11)</f>
        <v/>
      </c>
      <c r="I58" s="343"/>
      <c r="J58" s="343"/>
      <c r="K58" s="343" t="str">
        <f>IF(様式1付・木拾い表!$AA$17=0,"",様式1付・木拾い表!$U$12)</f>
        <v/>
      </c>
      <c r="L58" s="343"/>
      <c r="M58" s="343"/>
      <c r="N58" s="343" t="str">
        <f>IF(様式1付・木拾い表!$AA$17=0,"",様式1付・木拾い表!$U$13)</f>
        <v/>
      </c>
      <c r="O58" s="343"/>
      <c r="P58" s="343"/>
      <c r="Q58" s="343" t="str">
        <f>IF(COUNT($B$58:$P$58)=0,"",SUM($B$58:$P$58))</f>
        <v/>
      </c>
      <c r="R58" s="343"/>
      <c r="S58" s="343"/>
      <c r="T58" s="343" t="str">
        <f>IF(様式1付・木拾い表!$AA$17=0,"",様式1付・木拾い表!$AA$17)</f>
        <v/>
      </c>
      <c r="U58" s="343"/>
      <c r="V58" s="343"/>
      <c r="W58" s="343"/>
      <c r="X58" s="347" t="str">
        <f>IF($Q$58="","",IFERROR($Q$58/$T$58*100,0))</f>
        <v/>
      </c>
      <c r="Y58" s="347"/>
      <c r="Z58" s="347"/>
      <c r="AA58" s="348"/>
      <c r="AB58" s="349"/>
      <c r="AC58" s="350"/>
      <c r="AD58" s="347" t="str">
        <f>$AO$58</f>
        <v/>
      </c>
      <c r="AE58" s="347"/>
      <c r="AF58" s="347"/>
      <c r="AH58" s="149"/>
      <c r="AI58" s="295" t="str">
        <f>IF($X58="","",IF($X58&lt;40,"①",""))</f>
        <v/>
      </c>
      <c r="AJ58" s="295" t="str">
        <f>IF($X58="","",IF(AND($X58&gt;=40,$X58&lt;60),"②",""))</f>
        <v/>
      </c>
      <c r="AK58" s="295" t="str">
        <f>IF($X58="","",IF($X58&gt;60,"③",""))</f>
        <v/>
      </c>
      <c r="AL58" s="296" t="str">
        <f>IF($AI58="","",IF($X58&lt;40,$AA58-$X58-20,""))</f>
        <v/>
      </c>
      <c r="AM58" s="308" t="str">
        <f>IF($AJ58="","",IF(AND($X58&gt;=40,$X58&lt;60),$AA58-60,""))</f>
        <v/>
      </c>
      <c r="AN58" s="296" t="str">
        <f>IF($AK58="","",IF($X58&gt;60,$AA58-$X58,""))</f>
        <v/>
      </c>
      <c r="AO58" s="300" t="str">
        <f>IF($AL$58&lt;&gt;"",$AL$58,IF($AM$58&lt;&gt;"",$AM$58,IF($AN$58&lt;&gt;"",$AN$58,"")))</f>
        <v/>
      </c>
      <c r="AP58" s="295"/>
      <c r="AQ58" s="291"/>
      <c r="AS58" s="292"/>
      <c r="AT58" s="292"/>
      <c r="AV58" s="292"/>
      <c r="AW58" s="292"/>
      <c r="AY58" s="292"/>
      <c r="AZ58" s="292"/>
    </row>
    <row r="59" spans="2:52" s="5" customFormat="1" ht="15" customHeight="1" x14ac:dyDescent="0.4">
      <c r="B59" s="19"/>
      <c r="C59" s="20"/>
      <c r="D59" s="21"/>
      <c r="E59" s="21"/>
      <c r="F59" s="21"/>
      <c r="G59" s="21"/>
      <c r="H59" s="21"/>
      <c r="I59" s="25"/>
      <c r="J59" s="25"/>
      <c r="K59" s="25"/>
      <c r="L59" s="25"/>
      <c r="M59" s="25"/>
      <c r="N59" s="25"/>
      <c r="O59" s="25"/>
      <c r="P59" s="25"/>
      <c r="Q59" s="25"/>
      <c r="R59" s="25"/>
      <c r="S59" s="25"/>
      <c r="T59" s="25"/>
      <c r="U59" s="25"/>
      <c r="V59" s="25"/>
      <c r="W59" s="25"/>
      <c r="X59" s="121"/>
      <c r="Y59" s="121"/>
      <c r="Z59" s="121"/>
      <c r="AA59" s="25"/>
      <c r="AB59" s="121"/>
      <c r="AC59" s="25"/>
      <c r="AD59" s="152"/>
      <c r="AE59" s="152"/>
      <c r="AF59" s="152"/>
    </row>
    <row r="60" spans="2:52" s="5" customFormat="1" ht="15" customHeight="1" x14ac:dyDescent="0.4">
      <c r="B60" s="188" t="s">
        <v>72</v>
      </c>
      <c r="C60" s="189"/>
      <c r="D60" s="310" t="s">
        <v>1286</v>
      </c>
      <c r="E60" s="345"/>
      <c r="F60" s="345"/>
      <c r="G60" s="345"/>
      <c r="H60" s="345"/>
      <c r="I60" s="345"/>
      <c r="J60" s="345"/>
      <c r="K60" s="345"/>
      <c r="L60" s="345"/>
      <c r="M60" s="345"/>
      <c r="N60" s="345"/>
      <c r="O60" s="345"/>
      <c r="P60" s="345"/>
      <c r="Q60" s="345"/>
      <c r="R60" s="345"/>
      <c r="S60" s="345"/>
      <c r="T60" s="345"/>
      <c r="U60" s="345"/>
      <c r="V60" s="345"/>
      <c r="W60" s="345"/>
      <c r="X60" s="345"/>
      <c r="Y60" s="345"/>
      <c r="Z60" s="345"/>
      <c r="AA60" s="345"/>
      <c r="AB60" s="345"/>
      <c r="AC60" s="345"/>
      <c r="AD60" s="345"/>
      <c r="AE60" s="345"/>
      <c r="AF60" s="345"/>
    </row>
    <row r="61" spans="2:52" s="16" customFormat="1" ht="12.75" customHeight="1" x14ac:dyDescent="0.4">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13"/>
    </row>
    <row r="62" spans="2:52" s="5" customFormat="1" ht="16.5" customHeight="1" x14ac:dyDescent="0.4">
      <c r="B62" s="169" t="s">
        <v>73</v>
      </c>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13"/>
    </row>
    <row r="63" spans="2:52" s="5" customFormat="1" ht="15" customHeight="1" x14ac:dyDescent="0.4">
      <c r="B63" s="346" t="s">
        <v>1297</v>
      </c>
      <c r="C63" s="346"/>
      <c r="D63" s="346"/>
      <c r="E63" s="346"/>
      <c r="F63" s="346"/>
      <c r="G63" s="346"/>
      <c r="H63" s="346"/>
      <c r="I63" s="346"/>
      <c r="J63" s="346"/>
      <c r="K63" s="346"/>
      <c r="L63" s="346"/>
      <c r="M63" s="346"/>
      <c r="N63" s="346"/>
      <c r="O63" s="346"/>
      <c r="P63" s="346"/>
      <c r="Q63" s="346"/>
      <c r="R63" s="346"/>
      <c r="S63" s="346"/>
      <c r="T63" s="346"/>
      <c r="U63" s="346"/>
      <c r="V63" s="346"/>
      <c r="W63" s="346"/>
      <c r="X63" s="346"/>
      <c r="Y63" s="346"/>
      <c r="Z63" s="346"/>
      <c r="AA63" s="346"/>
      <c r="AB63" s="346"/>
      <c r="AC63" s="346"/>
      <c r="AD63" s="346"/>
      <c r="AE63" s="346"/>
      <c r="AF63" s="346"/>
      <c r="AG63" s="7"/>
    </row>
    <row r="64" spans="2:52" s="5" customFormat="1" ht="15" customHeight="1" x14ac:dyDescent="0.4">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row>
    <row r="65" spans="2:37" s="18" customFormat="1" ht="15" customHeight="1" x14ac:dyDescent="0.4">
      <c r="B65" s="344" t="s">
        <v>74</v>
      </c>
      <c r="C65" s="344"/>
      <c r="D65" s="344"/>
      <c r="E65" s="344"/>
      <c r="F65" s="344"/>
      <c r="G65" s="344"/>
      <c r="H65" s="344"/>
      <c r="I65" s="344"/>
      <c r="J65" s="344"/>
      <c r="K65" s="344"/>
      <c r="L65" s="344"/>
      <c r="M65" s="344"/>
      <c r="N65" s="344"/>
      <c r="O65" s="344"/>
      <c r="P65" s="344"/>
      <c r="Q65" s="344"/>
      <c r="R65" s="344"/>
      <c r="S65" s="344"/>
      <c r="T65" s="344"/>
      <c r="U65" s="344"/>
      <c r="V65" s="344"/>
      <c r="W65" s="344"/>
      <c r="X65" s="344"/>
      <c r="Y65" s="344"/>
      <c r="Z65" s="344"/>
      <c r="AA65" s="344"/>
      <c r="AB65" s="344"/>
      <c r="AC65" s="344"/>
      <c r="AD65" s="344"/>
      <c r="AE65" s="344"/>
      <c r="AF65" s="344"/>
    </row>
    <row r="66" spans="2:37" s="5" customFormat="1" ht="15" customHeight="1" x14ac:dyDescent="0.4">
      <c r="B66" s="327" t="s">
        <v>32</v>
      </c>
      <c r="C66" s="328"/>
      <c r="D66" s="328"/>
      <c r="E66" s="328"/>
      <c r="F66" s="328"/>
      <c r="G66" s="328"/>
      <c r="H66" s="328"/>
      <c r="I66" s="328"/>
      <c r="J66" s="328"/>
      <c r="K66" s="328"/>
      <c r="L66" s="329"/>
      <c r="M66" s="319" t="s">
        <v>75</v>
      </c>
      <c r="N66" s="320"/>
      <c r="O66" s="320"/>
      <c r="P66" s="320"/>
      <c r="Q66" s="321"/>
      <c r="R66" s="319" t="s">
        <v>76</v>
      </c>
      <c r="S66" s="320"/>
      <c r="T66" s="320"/>
      <c r="U66" s="320"/>
      <c r="V66" s="321"/>
      <c r="W66" s="319" t="s">
        <v>1255</v>
      </c>
      <c r="X66" s="320"/>
      <c r="Y66" s="320"/>
      <c r="Z66" s="320"/>
      <c r="AA66" s="321"/>
      <c r="AB66" s="327" t="s">
        <v>77</v>
      </c>
      <c r="AC66" s="328"/>
      <c r="AD66" s="328"/>
      <c r="AE66" s="328"/>
      <c r="AF66" s="329"/>
    </row>
    <row r="67" spans="2:37" s="5" customFormat="1" ht="15" customHeight="1" x14ac:dyDescent="0.4">
      <c r="B67" s="327" t="s">
        <v>78</v>
      </c>
      <c r="C67" s="328"/>
      <c r="D67" s="328"/>
      <c r="E67" s="328"/>
      <c r="F67" s="328"/>
      <c r="G67" s="328"/>
      <c r="H67" s="328"/>
      <c r="I67" s="328"/>
      <c r="J67" s="328"/>
      <c r="K67" s="328"/>
      <c r="L67" s="329"/>
      <c r="M67" s="330"/>
      <c r="N67" s="331"/>
      <c r="O67" s="331"/>
      <c r="P67" s="331"/>
      <c r="Q67" s="332"/>
      <c r="R67" s="330"/>
      <c r="S67" s="331"/>
      <c r="T67" s="331"/>
      <c r="U67" s="331"/>
      <c r="V67" s="332"/>
      <c r="W67" s="330"/>
      <c r="X67" s="331"/>
      <c r="Y67" s="331"/>
      <c r="Z67" s="331"/>
      <c r="AA67" s="332"/>
      <c r="AB67" s="333">
        <f>SUM(M67:AA67)</f>
        <v>0</v>
      </c>
      <c r="AC67" s="334"/>
      <c r="AD67" s="334"/>
      <c r="AE67" s="334"/>
      <c r="AF67" s="335"/>
    </row>
    <row r="68" spans="2:37" s="5" customFormat="1" ht="15" customHeight="1" x14ac:dyDescent="0.4"/>
    <row r="69" spans="2:37" s="5" customFormat="1" ht="15" customHeight="1" x14ac:dyDescent="0.4">
      <c r="B69" s="336" t="s">
        <v>79</v>
      </c>
      <c r="C69" s="337"/>
      <c r="D69" s="337"/>
      <c r="E69" s="337"/>
      <c r="F69" s="337"/>
      <c r="G69" s="337"/>
      <c r="H69" s="337"/>
      <c r="I69" s="337"/>
      <c r="J69" s="337"/>
      <c r="K69" s="337"/>
      <c r="L69" s="338"/>
      <c r="M69" s="342" t="s">
        <v>1296</v>
      </c>
      <c r="N69" s="342"/>
      <c r="O69" s="342"/>
      <c r="P69" s="342"/>
      <c r="Q69" s="342"/>
      <c r="R69" s="342"/>
      <c r="S69" s="342"/>
      <c r="T69" s="342"/>
      <c r="U69" s="342"/>
      <c r="V69" s="342"/>
      <c r="W69" s="342"/>
      <c r="X69" s="342"/>
      <c r="Y69" s="342"/>
      <c r="Z69" s="342"/>
      <c r="AA69" s="342"/>
      <c r="AB69" s="342"/>
      <c r="AC69" s="342"/>
      <c r="AD69" s="342"/>
      <c r="AE69" s="342"/>
      <c r="AF69" s="342"/>
    </row>
    <row r="70" spans="2:37" s="5" customFormat="1" ht="15" customHeight="1" x14ac:dyDescent="0.4">
      <c r="B70" s="339"/>
      <c r="C70" s="340"/>
      <c r="D70" s="340"/>
      <c r="E70" s="340"/>
      <c r="F70" s="340"/>
      <c r="G70" s="340"/>
      <c r="H70" s="340"/>
      <c r="I70" s="340"/>
      <c r="J70" s="340"/>
      <c r="K70" s="340"/>
      <c r="L70" s="341"/>
      <c r="M70" s="323" t="s">
        <v>65</v>
      </c>
      <c r="N70" s="323"/>
      <c r="O70" s="323"/>
      <c r="P70" s="323"/>
      <c r="Q70" s="323" t="s">
        <v>66</v>
      </c>
      <c r="R70" s="323"/>
      <c r="S70" s="323"/>
      <c r="T70" s="323"/>
      <c r="U70" s="342" t="s">
        <v>67</v>
      </c>
      <c r="V70" s="342"/>
      <c r="W70" s="342"/>
      <c r="X70" s="342"/>
      <c r="Y70" s="323" t="s">
        <v>68</v>
      </c>
      <c r="Z70" s="323"/>
      <c r="AA70" s="323"/>
      <c r="AB70" s="323"/>
      <c r="AC70" s="323" t="s">
        <v>69</v>
      </c>
      <c r="AD70" s="323"/>
      <c r="AE70" s="323"/>
      <c r="AF70" s="323"/>
    </row>
    <row r="71" spans="2:37" s="5" customFormat="1" ht="15" customHeight="1" x14ac:dyDescent="0.4">
      <c r="B71" s="324" t="s">
        <v>80</v>
      </c>
      <c r="C71" s="325"/>
      <c r="D71" s="325"/>
      <c r="E71" s="325"/>
      <c r="F71" s="325"/>
      <c r="G71" s="325"/>
      <c r="H71" s="325"/>
      <c r="I71" s="325"/>
      <c r="J71" s="325"/>
      <c r="K71" s="325"/>
      <c r="L71" s="326"/>
      <c r="M71" s="314"/>
      <c r="N71" s="314"/>
      <c r="O71" s="314"/>
      <c r="P71" s="314"/>
      <c r="Q71" s="314"/>
      <c r="R71" s="314"/>
      <c r="S71" s="314"/>
      <c r="T71" s="314"/>
      <c r="U71" s="314"/>
      <c r="V71" s="314"/>
      <c r="W71" s="314"/>
      <c r="X71" s="314"/>
      <c r="Y71" s="314"/>
      <c r="Z71" s="314"/>
      <c r="AA71" s="314"/>
      <c r="AB71" s="314"/>
      <c r="AC71" s="314"/>
      <c r="AD71" s="314"/>
      <c r="AE71" s="314"/>
      <c r="AF71" s="314"/>
      <c r="AG71" s="137"/>
      <c r="AK71" s="73"/>
    </row>
    <row r="72" spans="2:37" s="5" customFormat="1" ht="15" customHeight="1" x14ac:dyDescent="0.4">
      <c r="B72" s="190"/>
      <c r="C72" s="311" t="s">
        <v>70</v>
      </c>
      <c r="D72" s="312"/>
      <c r="E72" s="312"/>
      <c r="F72" s="312"/>
      <c r="G72" s="312"/>
      <c r="H72" s="312"/>
      <c r="I72" s="312"/>
      <c r="J72" s="312"/>
      <c r="K72" s="312"/>
      <c r="L72" s="313"/>
      <c r="M72" s="314"/>
      <c r="N72" s="314"/>
      <c r="O72" s="314"/>
      <c r="P72" s="314"/>
      <c r="Q72" s="314"/>
      <c r="R72" s="314"/>
      <c r="S72" s="314"/>
      <c r="T72" s="314"/>
      <c r="U72" s="314"/>
      <c r="V72" s="314"/>
      <c r="W72" s="314"/>
      <c r="X72" s="314"/>
      <c r="Y72" s="322"/>
      <c r="Z72" s="322"/>
      <c r="AA72" s="322"/>
      <c r="AB72" s="322"/>
      <c r="AC72" s="314"/>
      <c r="AD72" s="314"/>
      <c r="AE72" s="314"/>
      <c r="AF72" s="314"/>
      <c r="AG72" s="137"/>
    </row>
    <row r="73" spans="2:37" s="5" customFormat="1" ht="15" customHeight="1" x14ac:dyDescent="0.4">
      <c r="B73" s="316" t="s">
        <v>81</v>
      </c>
      <c r="C73" s="317"/>
      <c r="D73" s="317"/>
      <c r="E73" s="317"/>
      <c r="F73" s="317"/>
      <c r="G73" s="317"/>
      <c r="H73" s="317"/>
      <c r="I73" s="317"/>
      <c r="J73" s="317"/>
      <c r="K73" s="317"/>
      <c r="L73" s="318"/>
      <c r="M73" s="314"/>
      <c r="N73" s="314"/>
      <c r="O73" s="314"/>
      <c r="P73" s="314"/>
      <c r="Q73" s="314"/>
      <c r="R73" s="314"/>
      <c r="S73" s="314"/>
      <c r="T73" s="314"/>
      <c r="U73" s="314"/>
      <c r="V73" s="314"/>
      <c r="W73" s="314"/>
      <c r="X73" s="314"/>
      <c r="Y73" s="314"/>
      <c r="Z73" s="314"/>
      <c r="AA73" s="314"/>
      <c r="AB73" s="314"/>
      <c r="AC73" s="314"/>
      <c r="AD73" s="314"/>
      <c r="AE73" s="314"/>
      <c r="AF73" s="314"/>
    </row>
    <row r="74" spans="2:37" s="5" customFormat="1" ht="15" customHeight="1" x14ac:dyDescent="0.4">
      <c r="B74" s="191"/>
      <c r="C74" s="319" t="s">
        <v>70</v>
      </c>
      <c r="D74" s="320"/>
      <c r="E74" s="320"/>
      <c r="F74" s="320"/>
      <c r="G74" s="320"/>
      <c r="H74" s="320"/>
      <c r="I74" s="320"/>
      <c r="J74" s="320"/>
      <c r="K74" s="320"/>
      <c r="L74" s="321"/>
      <c r="M74" s="314"/>
      <c r="N74" s="314"/>
      <c r="O74" s="314"/>
      <c r="P74" s="314"/>
      <c r="Q74" s="314"/>
      <c r="R74" s="314"/>
      <c r="S74" s="314"/>
      <c r="T74" s="314"/>
      <c r="U74" s="314"/>
      <c r="V74" s="314"/>
      <c r="W74" s="314"/>
      <c r="X74" s="314"/>
      <c r="Y74" s="315"/>
      <c r="Z74" s="315"/>
      <c r="AA74" s="315"/>
      <c r="AB74" s="315"/>
      <c r="AC74" s="314"/>
      <c r="AD74" s="314"/>
      <c r="AE74" s="314"/>
      <c r="AF74" s="314"/>
    </row>
    <row r="75" spans="2:37" s="5" customFormat="1" ht="15" customHeight="1" x14ac:dyDescent="0.4">
      <c r="B75" s="316" t="s">
        <v>82</v>
      </c>
      <c r="C75" s="317"/>
      <c r="D75" s="317"/>
      <c r="E75" s="317"/>
      <c r="F75" s="317"/>
      <c r="G75" s="317"/>
      <c r="H75" s="317"/>
      <c r="I75" s="317"/>
      <c r="J75" s="317"/>
      <c r="K75" s="317"/>
      <c r="L75" s="318"/>
      <c r="M75" s="314"/>
      <c r="N75" s="314"/>
      <c r="O75" s="314"/>
      <c r="P75" s="314"/>
      <c r="Q75" s="314"/>
      <c r="R75" s="314"/>
      <c r="S75" s="314"/>
      <c r="T75" s="314"/>
      <c r="U75" s="314"/>
      <c r="V75" s="314"/>
      <c r="W75" s="314"/>
      <c r="X75" s="314"/>
      <c r="Y75" s="314"/>
      <c r="Z75" s="314"/>
      <c r="AA75" s="314"/>
      <c r="AB75" s="314"/>
      <c r="AC75" s="314"/>
      <c r="AD75" s="314"/>
      <c r="AE75" s="314"/>
      <c r="AF75" s="314"/>
    </row>
    <row r="76" spans="2:37" s="5" customFormat="1" ht="15" customHeight="1" x14ac:dyDescent="0.4">
      <c r="B76" s="191"/>
      <c r="C76" s="319" t="s">
        <v>70</v>
      </c>
      <c r="D76" s="320"/>
      <c r="E76" s="320"/>
      <c r="F76" s="320"/>
      <c r="G76" s="320"/>
      <c r="H76" s="320"/>
      <c r="I76" s="320"/>
      <c r="J76" s="320"/>
      <c r="K76" s="320"/>
      <c r="L76" s="321"/>
      <c r="M76" s="314"/>
      <c r="N76" s="314"/>
      <c r="O76" s="314"/>
      <c r="P76" s="314"/>
      <c r="Q76" s="314"/>
      <c r="R76" s="314"/>
      <c r="S76" s="314"/>
      <c r="T76" s="314"/>
      <c r="U76" s="314"/>
      <c r="V76" s="314"/>
      <c r="W76" s="314"/>
      <c r="X76" s="314"/>
      <c r="Y76" s="315"/>
      <c r="Z76" s="315"/>
      <c r="AA76" s="315"/>
      <c r="AB76" s="315"/>
      <c r="AC76" s="314"/>
      <c r="AD76" s="314"/>
      <c r="AE76" s="314"/>
      <c r="AF76" s="314"/>
    </row>
    <row r="77" spans="2:37" s="5" customFormat="1" ht="15" customHeight="1" x14ac:dyDescent="0.4">
      <c r="B77" s="316" t="s">
        <v>1256</v>
      </c>
      <c r="C77" s="317"/>
      <c r="D77" s="317"/>
      <c r="E77" s="317"/>
      <c r="F77" s="317"/>
      <c r="G77" s="317"/>
      <c r="H77" s="317"/>
      <c r="I77" s="317"/>
      <c r="J77" s="317"/>
      <c r="K77" s="317"/>
      <c r="L77" s="318"/>
      <c r="M77" s="314"/>
      <c r="N77" s="314"/>
      <c r="O77" s="314"/>
      <c r="P77" s="314"/>
      <c r="Q77" s="314"/>
      <c r="R77" s="314"/>
      <c r="S77" s="314"/>
      <c r="T77" s="314"/>
      <c r="U77" s="314"/>
      <c r="V77" s="314"/>
      <c r="W77" s="314"/>
      <c r="X77" s="314"/>
      <c r="Y77" s="314"/>
      <c r="Z77" s="314"/>
      <c r="AA77" s="314"/>
      <c r="AB77" s="314"/>
      <c r="AC77" s="314"/>
      <c r="AD77" s="314"/>
      <c r="AE77" s="314"/>
      <c r="AF77" s="314"/>
    </row>
    <row r="78" spans="2:37" s="5" customFormat="1" ht="15" customHeight="1" x14ac:dyDescent="0.4">
      <c r="B78" s="192"/>
      <c r="C78" s="311" t="s">
        <v>70</v>
      </c>
      <c r="D78" s="312"/>
      <c r="E78" s="312"/>
      <c r="F78" s="312"/>
      <c r="G78" s="312"/>
      <c r="H78" s="312"/>
      <c r="I78" s="312"/>
      <c r="J78" s="312"/>
      <c r="K78" s="312"/>
      <c r="L78" s="313"/>
      <c r="M78" s="314"/>
      <c r="N78" s="314"/>
      <c r="O78" s="314"/>
      <c r="P78" s="314"/>
      <c r="Q78" s="314"/>
      <c r="R78" s="314"/>
      <c r="S78" s="314"/>
      <c r="T78" s="314"/>
      <c r="U78" s="314"/>
      <c r="V78" s="314"/>
      <c r="W78" s="314"/>
      <c r="X78" s="314"/>
      <c r="Y78" s="315"/>
      <c r="Z78" s="315"/>
      <c r="AA78" s="315"/>
      <c r="AB78" s="315"/>
      <c r="AC78" s="314"/>
      <c r="AD78" s="314"/>
      <c r="AE78" s="314"/>
      <c r="AF78" s="314"/>
    </row>
    <row r="79" spans="2:37" s="5" customFormat="1" ht="15" customHeight="1" x14ac:dyDescent="0.4">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2:37" s="5" customFormat="1" ht="39" customHeight="1" x14ac:dyDescent="0.4">
      <c r="B80" s="193" t="s">
        <v>1298</v>
      </c>
      <c r="C80" s="194"/>
      <c r="D80" s="310" t="s">
        <v>1299</v>
      </c>
      <c r="E80" s="310"/>
      <c r="F80" s="310"/>
      <c r="G80" s="310"/>
      <c r="H80" s="310"/>
      <c r="I80" s="310"/>
      <c r="J80" s="310"/>
      <c r="K80" s="310"/>
      <c r="L80" s="310"/>
      <c r="M80" s="310"/>
      <c r="N80" s="310"/>
      <c r="O80" s="310"/>
      <c r="P80" s="310"/>
      <c r="Q80" s="310"/>
      <c r="R80" s="310"/>
      <c r="S80" s="310"/>
      <c r="T80" s="310"/>
      <c r="U80" s="310"/>
      <c r="V80" s="310"/>
      <c r="W80" s="310"/>
      <c r="X80" s="310"/>
      <c r="Y80" s="310"/>
      <c r="Z80" s="310"/>
      <c r="AA80" s="310"/>
      <c r="AB80" s="310"/>
      <c r="AC80" s="310"/>
      <c r="AD80" s="310"/>
      <c r="AE80" s="310"/>
      <c r="AF80" s="310"/>
    </row>
    <row r="81" spans="2:33" s="5" customFormat="1" ht="15" customHeight="1" x14ac:dyDescent="0.4">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3"/>
    </row>
  </sheetData>
  <sheetProtection algorithmName="SHA-512" hashValue="NiC2qpxhq7DBsYpz2q86BAtEojBjyNvTNqROvlSpPBKSvbxwsaNQONemn46/5Bf71dUSZkgFnIsURbXPVqVokg==" saltValue="x20Xh/LDZhgWfZTzPsAq3w==" spinCount="100000" sheet="1" selectLockedCells="1"/>
  <mergeCells count="151">
    <mergeCell ref="J4:Z4"/>
    <mergeCell ref="J5:Z5"/>
    <mergeCell ref="U9:AF9"/>
    <mergeCell ref="U10:AF10"/>
    <mergeCell ref="U11:AF11"/>
    <mergeCell ref="B13:AF13"/>
    <mergeCell ref="B19:J19"/>
    <mergeCell ref="K19:AF19"/>
    <mergeCell ref="B20:AF20"/>
    <mergeCell ref="G17:P17"/>
    <mergeCell ref="C21:F21"/>
    <mergeCell ref="G21:M21"/>
    <mergeCell ref="N21:U21"/>
    <mergeCell ref="V21:AF21"/>
    <mergeCell ref="B16:F16"/>
    <mergeCell ref="G16:P16"/>
    <mergeCell ref="B17:F17"/>
    <mergeCell ref="B18:F18"/>
    <mergeCell ref="G18:AF18"/>
    <mergeCell ref="B25:M25"/>
    <mergeCell ref="N25:AF25"/>
    <mergeCell ref="B26:M26"/>
    <mergeCell ref="N26:AF26"/>
    <mergeCell ref="B27:M27"/>
    <mergeCell ref="N27:P27"/>
    <mergeCell ref="Q27:AB27"/>
    <mergeCell ref="AC27:AF27"/>
    <mergeCell ref="B22:AF22"/>
    <mergeCell ref="C23:F23"/>
    <mergeCell ref="G23:M23"/>
    <mergeCell ref="N23:U23"/>
    <mergeCell ref="V23:AF23"/>
    <mergeCell ref="B24:M24"/>
    <mergeCell ref="N24:AF24"/>
    <mergeCell ref="B34:C36"/>
    <mergeCell ref="D34:M36"/>
    <mergeCell ref="N34:V36"/>
    <mergeCell ref="AE34:AF36"/>
    <mergeCell ref="B37:C39"/>
    <mergeCell ref="D37:M39"/>
    <mergeCell ref="N37:V39"/>
    <mergeCell ref="AE37:AF39"/>
    <mergeCell ref="B29:AF29"/>
    <mergeCell ref="B32:AF32"/>
    <mergeCell ref="B33:C33"/>
    <mergeCell ref="D33:M33"/>
    <mergeCell ref="N33:V33"/>
    <mergeCell ref="W33:AD33"/>
    <mergeCell ref="AE33:AF33"/>
    <mergeCell ref="B47:AF47"/>
    <mergeCell ref="C48:AF48"/>
    <mergeCell ref="C49:AF49"/>
    <mergeCell ref="C50:AF50"/>
    <mergeCell ref="C51:AF51"/>
    <mergeCell ref="B54:AF54"/>
    <mergeCell ref="Q57:S57"/>
    <mergeCell ref="B40:C42"/>
    <mergeCell ref="D40:M42"/>
    <mergeCell ref="N40:V42"/>
    <mergeCell ref="AE40:AF42"/>
    <mergeCell ref="B43:AF44"/>
    <mergeCell ref="B46:AF46"/>
    <mergeCell ref="B56:S56"/>
    <mergeCell ref="T56:W57"/>
    <mergeCell ref="X56:Z57"/>
    <mergeCell ref="AA56:AC57"/>
    <mergeCell ref="AD56:AF57"/>
    <mergeCell ref="B58:D58"/>
    <mergeCell ref="E58:G58"/>
    <mergeCell ref="B65:AF65"/>
    <mergeCell ref="B57:D57"/>
    <mergeCell ref="E57:G57"/>
    <mergeCell ref="H57:J57"/>
    <mergeCell ref="K57:M57"/>
    <mergeCell ref="N57:P57"/>
    <mergeCell ref="B66:L66"/>
    <mergeCell ref="M66:Q66"/>
    <mergeCell ref="R66:V66"/>
    <mergeCell ref="W66:AA66"/>
    <mergeCell ref="AB66:AF66"/>
    <mergeCell ref="T58:W58"/>
    <mergeCell ref="D60:AF60"/>
    <mergeCell ref="B63:AF63"/>
    <mergeCell ref="H58:J58"/>
    <mergeCell ref="K58:M58"/>
    <mergeCell ref="N58:P58"/>
    <mergeCell ref="Q58:S58"/>
    <mergeCell ref="X58:Z58"/>
    <mergeCell ref="AA58:AC58"/>
    <mergeCell ref="AD58:AF58"/>
    <mergeCell ref="Y70:AB70"/>
    <mergeCell ref="AC70:AF70"/>
    <mergeCell ref="B71:L71"/>
    <mergeCell ref="M71:P71"/>
    <mergeCell ref="Q71:T71"/>
    <mergeCell ref="U71:X71"/>
    <mergeCell ref="Y71:AB71"/>
    <mergeCell ref="AC71:AF71"/>
    <mergeCell ref="B67:L67"/>
    <mergeCell ref="M67:Q67"/>
    <mergeCell ref="R67:V67"/>
    <mergeCell ref="W67:AA67"/>
    <mergeCell ref="AB67:AF67"/>
    <mergeCell ref="B69:L70"/>
    <mergeCell ref="M69:AF69"/>
    <mergeCell ref="M70:P70"/>
    <mergeCell ref="Q70:T70"/>
    <mergeCell ref="U70:X70"/>
    <mergeCell ref="B73:L73"/>
    <mergeCell ref="M73:P73"/>
    <mergeCell ref="Q73:T73"/>
    <mergeCell ref="U73:X73"/>
    <mergeCell ref="Y73:AB73"/>
    <mergeCell ref="AC73:AF73"/>
    <mergeCell ref="C72:L72"/>
    <mergeCell ref="M72:P72"/>
    <mergeCell ref="Q72:T72"/>
    <mergeCell ref="U72:X72"/>
    <mergeCell ref="Y72:AB72"/>
    <mergeCell ref="AC72:AF72"/>
    <mergeCell ref="Y76:AB76"/>
    <mergeCell ref="AC76:AF76"/>
    <mergeCell ref="B75:L75"/>
    <mergeCell ref="M75:P75"/>
    <mergeCell ref="Q75:T75"/>
    <mergeCell ref="U75:X75"/>
    <mergeCell ref="Y75:AB75"/>
    <mergeCell ref="AC75:AF75"/>
    <mergeCell ref="C74:L74"/>
    <mergeCell ref="M74:P74"/>
    <mergeCell ref="Q74:T74"/>
    <mergeCell ref="U74:X74"/>
    <mergeCell ref="Y74:AB74"/>
    <mergeCell ref="AC74:AF74"/>
    <mergeCell ref="C76:L76"/>
    <mergeCell ref="M76:P76"/>
    <mergeCell ref="Q76:T76"/>
    <mergeCell ref="U76:X76"/>
    <mergeCell ref="D80:AF80"/>
    <mergeCell ref="C78:L78"/>
    <mergeCell ref="M78:P78"/>
    <mergeCell ref="Q78:T78"/>
    <mergeCell ref="U78:X78"/>
    <mergeCell ref="Y78:AB78"/>
    <mergeCell ref="AC78:AF78"/>
    <mergeCell ref="B77:L77"/>
    <mergeCell ref="M77:P77"/>
    <mergeCell ref="Q77:T77"/>
    <mergeCell ref="U77:X77"/>
    <mergeCell ref="Y77:AB77"/>
    <mergeCell ref="AC77:AF77"/>
  </mergeCells>
  <phoneticPr fontId="2"/>
  <conditionalFormatting sqref="AD58:AF58">
    <cfRule type="expression" dxfId="3" priority="1">
      <formula>$AD$58&lt;0</formula>
    </cfRule>
  </conditionalFormatting>
  <dataValidations count="3">
    <dataValidation type="list" allowBlank="1" showInputMessage="1" showErrorMessage="1" sqref="B48:B51">
      <formula1>"□,☑"</formula1>
    </dataValidation>
    <dataValidation imeMode="disabled" allowBlank="1" showInputMessage="1" showErrorMessage="1" prompt="・半角数字７桁_x000a_・ハイフンは自動表示されます" sqref="G17:P17"/>
    <dataValidation type="whole" operator="greaterThanOrEqual" allowBlank="1" showInputMessage="1" showErrorMessage="1" sqref="AA58:AC58 AH1">
      <formula1>1</formula1>
    </dataValidation>
  </dataValidations>
  <printOptions horizontalCentered="1"/>
  <pageMargins left="0.70866141732283472" right="0.70866141732283472" top="0.74803149606299213" bottom="0.74803149606299213" header="0.31496062992125984" footer="0.31496062992125984"/>
  <pageSetup paperSize="9" scale="95" fitToHeight="0" orientation="portrait" r:id="rId1"/>
  <headerFooter differentFirst="1"/>
  <rowBreaks count="1" manualBreakCount="1">
    <brk id="44" max="32" man="1"/>
  </rowBreaks>
  <ignoredErrors>
    <ignoredError sqref="X5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25</xdr:col>
                    <xdr:colOff>0</xdr:colOff>
                    <xdr:row>33</xdr:row>
                    <xdr:rowOff>9525</xdr:rowOff>
                  </from>
                  <to>
                    <xdr:col>26</xdr:col>
                    <xdr:colOff>95250</xdr:colOff>
                    <xdr:row>34</xdr:row>
                    <xdr:rowOff>38100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25</xdr:col>
                    <xdr:colOff>0</xdr:colOff>
                    <xdr:row>34</xdr:row>
                    <xdr:rowOff>9525</xdr:rowOff>
                  </from>
                  <to>
                    <xdr:col>26</xdr:col>
                    <xdr:colOff>95250</xdr:colOff>
                    <xdr:row>35</xdr:row>
                    <xdr:rowOff>38100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25</xdr:col>
                    <xdr:colOff>0</xdr:colOff>
                    <xdr:row>35</xdr:row>
                    <xdr:rowOff>9525</xdr:rowOff>
                  </from>
                  <to>
                    <xdr:col>26</xdr:col>
                    <xdr:colOff>95250</xdr:colOff>
                    <xdr:row>36</xdr:row>
                    <xdr:rowOff>38100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25</xdr:col>
                    <xdr:colOff>0</xdr:colOff>
                    <xdr:row>36</xdr:row>
                    <xdr:rowOff>9525</xdr:rowOff>
                  </from>
                  <to>
                    <xdr:col>26</xdr:col>
                    <xdr:colOff>95250</xdr:colOff>
                    <xdr:row>37</xdr:row>
                    <xdr:rowOff>38100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25</xdr:col>
                    <xdr:colOff>0</xdr:colOff>
                    <xdr:row>37</xdr:row>
                    <xdr:rowOff>9525</xdr:rowOff>
                  </from>
                  <to>
                    <xdr:col>26</xdr:col>
                    <xdr:colOff>95250</xdr:colOff>
                    <xdr:row>38</xdr:row>
                    <xdr:rowOff>38100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25</xdr:col>
                    <xdr:colOff>0</xdr:colOff>
                    <xdr:row>38</xdr:row>
                    <xdr:rowOff>9525</xdr:rowOff>
                  </from>
                  <to>
                    <xdr:col>26</xdr:col>
                    <xdr:colOff>95250</xdr:colOff>
                    <xdr:row>39</xdr:row>
                    <xdr:rowOff>38100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25</xdr:col>
                    <xdr:colOff>0</xdr:colOff>
                    <xdr:row>39</xdr:row>
                    <xdr:rowOff>9525</xdr:rowOff>
                  </from>
                  <to>
                    <xdr:col>26</xdr:col>
                    <xdr:colOff>95250</xdr:colOff>
                    <xdr:row>40</xdr:row>
                    <xdr:rowOff>38100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25</xdr:col>
                    <xdr:colOff>0</xdr:colOff>
                    <xdr:row>40</xdr:row>
                    <xdr:rowOff>9525</xdr:rowOff>
                  </from>
                  <to>
                    <xdr:col>26</xdr:col>
                    <xdr:colOff>95250</xdr:colOff>
                    <xdr:row>41</xdr:row>
                    <xdr:rowOff>38100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25</xdr:col>
                    <xdr:colOff>0</xdr:colOff>
                    <xdr:row>41</xdr:row>
                    <xdr:rowOff>9525</xdr:rowOff>
                  </from>
                  <to>
                    <xdr:col>26</xdr:col>
                    <xdr:colOff>95250</xdr:colOff>
                    <xdr:row>42</xdr:row>
                    <xdr:rowOff>38100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7</xdr:col>
                    <xdr:colOff>171450</xdr:colOff>
                    <xdr:row>2</xdr:row>
                    <xdr:rowOff>171450</xdr:rowOff>
                  </from>
                  <to>
                    <xdr:col>9</xdr:col>
                    <xdr:colOff>85725</xdr:colOff>
                    <xdr:row>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選択肢リスト!$B$2:$B$3</xm:f>
          </x14:formula1>
          <xm:sqref>AE40 AE34 AE37</xm:sqref>
        </x14:dataValidation>
        <x14:dataValidation type="list" allowBlank="1" showInputMessage="1" showErrorMessage="1">
          <x14:formula1>
            <xm:f>選択肢リスト!$A$2:$A$3</xm:f>
          </x14:formula1>
          <xm:sqref>Y75 Y77 Y73 Y71 M71:M78 Q71:Q78 U71:U78 AC71:AC78</xm:sqref>
        </x14:dataValidation>
        <x14:dataValidation type="list" allowBlank="1" showInputMessage="1" showErrorMessage="1">
          <x14:formula1>
            <xm:f>選択肢リスト!$A$20:$A$22</xm:f>
          </x14:formula1>
          <xm:sqref>AC27:AF27</xm:sqref>
        </x14:dataValidation>
        <x14:dataValidation type="list" allowBlank="1" showInputMessage="1" showErrorMessage="1">
          <x14:formula1>
            <xm:f>選択肢リスト!$A$11:$A$13</xm:f>
          </x14:formula1>
          <xm:sqref>N25:AF25</xm:sqref>
        </x14:dataValidation>
        <x14:dataValidation type="list" allowBlank="1" showInputMessage="1" showErrorMessage="1">
          <x14:formula1>
            <xm:f>選択肢リスト!$A$15:$A$18</xm:f>
          </x14:formula1>
          <xm:sqref>N26:AF26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DT40"/>
  <sheetViews>
    <sheetView view="pageBreakPreview" zoomScale="85" zoomScaleNormal="115" zoomScaleSheetLayoutView="85" zoomScalePageLayoutView="115" workbookViewId="0">
      <pane xSplit="25" ySplit="5" topLeftCell="Z6" activePane="bottomRight" state="frozen"/>
      <selection pane="topRight" activeCell="Z1" sqref="Z1"/>
      <selection pane="bottomLeft" activeCell="A6" sqref="A6"/>
      <selection pane="bottomRight" activeCell="AA1" sqref="AA1"/>
    </sheetView>
  </sheetViews>
  <sheetFormatPr defaultColWidth="3.625" defaultRowHeight="18" customHeight="1" x14ac:dyDescent="0.4"/>
  <cols>
    <col min="1" max="1" width="7.125" customWidth="1"/>
    <col min="25" max="25" width="7.25" customWidth="1"/>
    <col min="26" max="26" width="4.75" customWidth="1"/>
    <col min="27" max="124" width="3.625" style="1"/>
  </cols>
  <sheetData>
    <row r="1" spans="1:47" ht="18" customHeight="1" x14ac:dyDescent="0.4">
      <c r="A1" s="154" t="s">
        <v>1324</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75"/>
    </row>
    <row r="2" spans="1:47" ht="18" customHeight="1" x14ac:dyDescent="0.4">
      <c r="A2" s="195"/>
      <c r="B2" s="195"/>
      <c r="C2" s="195"/>
      <c r="D2" s="195"/>
      <c r="E2" s="195"/>
      <c r="F2" s="195"/>
      <c r="G2" s="195"/>
      <c r="H2" s="195"/>
      <c r="I2" s="195"/>
      <c r="J2" s="195"/>
      <c r="K2" s="195"/>
      <c r="L2" s="195"/>
      <c r="M2" s="195"/>
      <c r="N2" s="195"/>
      <c r="O2" s="195"/>
      <c r="P2" s="195"/>
      <c r="Q2" s="195"/>
      <c r="R2" s="195"/>
      <c r="S2" s="195"/>
      <c r="T2" s="195"/>
      <c r="U2" s="196"/>
      <c r="V2" s="170"/>
      <c r="W2" s="170"/>
      <c r="X2" s="196"/>
      <c r="Y2" s="155" t="s">
        <v>1325</v>
      </c>
      <c r="Z2" s="197"/>
    </row>
    <row r="3" spans="1:47" ht="9" customHeight="1" thickBot="1" x14ac:dyDescent="0.45">
      <c r="A3" s="195"/>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75"/>
    </row>
    <row r="4" spans="1:47" ht="18" customHeight="1" x14ac:dyDescent="0.4">
      <c r="A4" s="198"/>
      <c r="B4" s="504" t="s">
        <v>1326</v>
      </c>
      <c r="C4" s="505"/>
      <c r="D4" s="505"/>
      <c r="E4" s="505"/>
      <c r="F4" s="505"/>
      <c r="G4" s="505"/>
      <c r="H4" s="505"/>
      <c r="I4" s="505"/>
      <c r="J4" s="505"/>
      <c r="K4" s="505"/>
      <c r="L4" s="505"/>
      <c r="M4" s="505"/>
      <c r="N4" s="505"/>
      <c r="O4" s="505"/>
      <c r="P4" s="505"/>
      <c r="Q4" s="505"/>
      <c r="R4" s="505"/>
      <c r="S4" s="505"/>
      <c r="T4" s="505"/>
      <c r="U4" s="505"/>
      <c r="V4" s="505"/>
      <c r="W4" s="505"/>
      <c r="X4" s="505"/>
      <c r="Y4" s="506"/>
      <c r="Z4" s="198"/>
      <c r="AA4" s="176"/>
    </row>
    <row r="5" spans="1:47" ht="18" customHeight="1" thickBot="1" x14ac:dyDescent="0.45">
      <c r="A5" s="196"/>
      <c r="B5" s="507"/>
      <c r="C5" s="508"/>
      <c r="D5" s="508"/>
      <c r="E5" s="508"/>
      <c r="F5" s="508"/>
      <c r="G5" s="508"/>
      <c r="H5" s="508"/>
      <c r="I5" s="508"/>
      <c r="J5" s="508"/>
      <c r="K5" s="508"/>
      <c r="L5" s="508"/>
      <c r="M5" s="508"/>
      <c r="N5" s="508"/>
      <c r="O5" s="508"/>
      <c r="P5" s="508"/>
      <c r="Q5" s="508"/>
      <c r="R5" s="508"/>
      <c r="S5" s="508"/>
      <c r="T5" s="508"/>
      <c r="U5" s="508"/>
      <c r="V5" s="508"/>
      <c r="W5" s="508"/>
      <c r="X5" s="508"/>
      <c r="Y5" s="509"/>
      <c r="Z5" s="196"/>
      <c r="AA5" s="177"/>
    </row>
    <row r="6" spans="1:47" ht="18" customHeight="1" x14ac:dyDescent="0.4">
      <c r="A6" s="196"/>
      <c r="B6" s="510" t="s">
        <v>1327</v>
      </c>
      <c r="C6" s="511"/>
      <c r="D6" s="511"/>
      <c r="E6" s="511"/>
      <c r="F6" s="511"/>
      <c r="G6" s="511"/>
      <c r="H6" s="511"/>
      <c r="I6" s="512"/>
      <c r="J6" s="513"/>
      <c r="K6" s="513"/>
      <c r="L6" s="513"/>
      <c r="M6" s="513"/>
      <c r="N6" s="513"/>
      <c r="O6" s="513"/>
      <c r="P6" s="513"/>
      <c r="Q6" s="513"/>
      <c r="R6" s="513"/>
      <c r="S6" s="513"/>
      <c r="T6" s="513"/>
      <c r="U6" s="513"/>
      <c r="V6" s="513"/>
      <c r="W6" s="513"/>
      <c r="X6" s="513"/>
      <c r="Y6" s="514"/>
      <c r="Z6" s="196"/>
      <c r="AA6" s="177"/>
    </row>
    <row r="7" spans="1:47" ht="18" customHeight="1" x14ac:dyDescent="0.4">
      <c r="A7" s="145"/>
      <c r="B7" s="515" t="s">
        <v>1328</v>
      </c>
      <c r="C7" s="516"/>
      <c r="D7" s="516"/>
      <c r="E7" s="516"/>
      <c r="F7" s="516"/>
      <c r="G7" s="516"/>
      <c r="H7" s="516"/>
      <c r="I7" s="156" t="s">
        <v>1329</v>
      </c>
      <c r="J7" s="146"/>
      <c r="K7" s="146"/>
      <c r="L7" s="146"/>
      <c r="M7" s="146"/>
      <c r="N7" s="159"/>
      <c r="O7" s="160"/>
      <c r="P7" s="159"/>
      <c r="Q7" s="147"/>
      <c r="R7" s="517" t="s">
        <v>1330</v>
      </c>
      <c r="S7" s="518"/>
      <c r="T7" s="518"/>
      <c r="U7" s="518"/>
      <c r="V7" s="518"/>
      <c r="W7" s="518"/>
      <c r="X7" s="518"/>
      <c r="Y7" s="519"/>
      <c r="Z7" s="145"/>
      <c r="AA7" s="177"/>
    </row>
    <row r="8" spans="1:47" ht="18" customHeight="1" thickBot="1" x14ac:dyDescent="0.45">
      <c r="A8" s="145"/>
      <c r="B8" s="502" t="s">
        <v>1331</v>
      </c>
      <c r="C8" s="503"/>
      <c r="D8" s="503"/>
      <c r="E8" s="503"/>
      <c r="F8" s="503"/>
      <c r="G8" s="503"/>
      <c r="H8" s="503"/>
      <c r="I8" s="199"/>
      <c r="J8" s="158"/>
      <c r="K8" s="158"/>
      <c r="L8" s="158"/>
      <c r="M8" s="157" t="s">
        <v>1362</v>
      </c>
      <c r="N8" s="520"/>
      <c r="O8" s="521"/>
      <c r="P8" s="158" t="s">
        <v>1363</v>
      </c>
      <c r="Q8" s="520"/>
      <c r="R8" s="521"/>
      <c r="S8" s="158" t="s">
        <v>114</v>
      </c>
      <c r="T8" s="520"/>
      <c r="U8" s="521"/>
      <c r="V8" s="158" t="s">
        <v>115</v>
      </c>
      <c r="W8" s="158"/>
      <c r="X8" s="158"/>
      <c r="Y8" s="200"/>
      <c r="Z8" s="145"/>
      <c r="AA8" s="177"/>
      <c r="AE8" s="172"/>
      <c r="AF8" s="172"/>
      <c r="AG8" s="172"/>
      <c r="AH8" s="172"/>
      <c r="AI8" s="172"/>
      <c r="AJ8" s="172"/>
      <c r="AK8" s="172"/>
      <c r="AL8" s="172"/>
      <c r="AM8" s="172"/>
      <c r="AN8" s="172"/>
      <c r="AO8" s="172"/>
      <c r="AP8" s="172"/>
      <c r="AQ8" s="172"/>
      <c r="AR8" s="172"/>
      <c r="AS8" s="172"/>
      <c r="AT8" s="172"/>
      <c r="AU8" s="172"/>
    </row>
    <row r="9" spans="1:47" ht="12.75" customHeight="1" x14ac:dyDescent="0.4">
      <c r="A9" s="145"/>
      <c r="B9" s="145"/>
      <c r="C9" s="145"/>
      <c r="D9" s="145"/>
      <c r="E9" s="145"/>
      <c r="F9" s="145"/>
      <c r="G9" s="145"/>
      <c r="H9" s="145"/>
      <c r="I9" s="145"/>
      <c r="J9" s="145"/>
      <c r="K9" s="145"/>
      <c r="L9" s="145"/>
      <c r="M9" s="145"/>
      <c r="N9" s="145"/>
      <c r="O9" s="145"/>
      <c r="P9" s="145"/>
      <c r="Q9" s="145"/>
      <c r="R9" s="145"/>
      <c r="S9" s="145"/>
      <c r="T9" s="145"/>
      <c r="U9" s="145"/>
      <c r="V9" s="145"/>
      <c r="W9" s="145"/>
      <c r="X9" s="145"/>
      <c r="Y9" s="145"/>
      <c r="Z9" s="145"/>
      <c r="AA9" s="177"/>
    </row>
    <row r="10" spans="1:47" ht="8.25" customHeight="1" thickBot="1" x14ac:dyDescent="0.45">
      <c r="A10" s="145"/>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77"/>
    </row>
    <row r="11" spans="1:47" ht="18" customHeight="1" thickBot="1" x14ac:dyDescent="0.45">
      <c r="A11" s="145"/>
      <c r="B11" s="201"/>
      <c r="C11" s="492" t="s">
        <v>1332</v>
      </c>
      <c r="D11" s="493"/>
      <c r="E11" s="494"/>
      <c r="F11" s="449" t="s">
        <v>1333</v>
      </c>
      <c r="G11" s="449"/>
      <c r="H11" s="449"/>
      <c r="I11" s="449"/>
      <c r="J11" s="449"/>
      <c r="K11" s="449"/>
      <c r="L11" s="449"/>
      <c r="M11" s="449"/>
      <c r="N11" s="449"/>
      <c r="O11" s="449"/>
      <c r="P11" s="449"/>
      <c r="Q11" s="449"/>
      <c r="R11" s="449"/>
      <c r="S11" s="449"/>
      <c r="T11" s="449"/>
      <c r="U11" s="449"/>
      <c r="V11" s="449"/>
      <c r="W11" s="449"/>
      <c r="X11" s="449"/>
      <c r="Y11" s="450"/>
      <c r="Z11" s="145"/>
      <c r="AA11" s="177"/>
    </row>
    <row r="12" spans="1:47" ht="18" customHeight="1" x14ac:dyDescent="0.4">
      <c r="A12" s="145"/>
      <c r="B12" s="413" t="s">
        <v>1334</v>
      </c>
      <c r="C12" s="495"/>
      <c r="D12" s="474"/>
      <c r="E12" s="496"/>
      <c r="F12" s="500" t="s">
        <v>1335</v>
      </c>
      <c r="G12" s="500"/>
      <c r="H12" s="500"/>
      <c r="I12" s="500"/>
      <c r="J12" s="500"/>
      <c r="K12" s="500"/>
      <c r="L12" s="500"/>
      <c r="M12" s="500"/>
      <c r="N12" s="500"/>
      <c r="O12" s="500"/>
      <c r="P12" s="500"/>
      <c r="Q12" s="500"/>
      <c r="R12" s="500"/>
      <c r="S12" s="500"/>
      <c r="T12" s="500"/>
      <c r="U12" s="500"/>
      <c r="V12" s="500"/>
      <c r="W12" s="500"/>
      <c r="X12" s="500"/>
      <c r="Y12" s="501"/>
      <c r="Z12" s="145"/>
      <c r="AA12" s="177"/>
    </row>
    <row r="13" spans="1:47" ht="18" customHeight="1" x14ac:dyDescent="0.4">
      <c r="A13" s="145"/>
      <c r="B13" s="414"/>
      <c r="C13" s="497"/>
      <c r="D13" s="498"/>
      <c r="E13" s="499"/>
      <c r="F13" s="423" t="s">
        <v>1336</v>
      </c>
      <c r="G13" s="423"/>
      <c r="H13" s="423"/>
      <c r="I13" s="423"/>
      <c r="J13" s="423"/>
      <c r="K13" s="423"/>
      <c r="L13" s="423"/>
      <c r="M13" s="423"/>
      <c r="N13" s="423"/>
      <c r="O13" s="423"/>
      <c r="P13" s="423"/>
      <c r="Q13" s="423"/>
      <c r="R13" s="423"/>
      <c r="S13" s="423"/>
      <c r="T13" s="423"/>
      <c r="U13" s="423"/>
      <c r="V13" s="423"/>
      <c r="W13" s="423"/>
      <c r="X13" s="423"/>
      <c r="Y13" s="424"/>
      <c r="Z13" s="145"/>
      <c r="AA13" s="177"/>
      <c r="AR13" s="17"/>
    </row>
    <row r="14" spans="1:47" ht="18" customHeight="1" x14ac:dyDescent="0.4">
      <c r="A14" s="144"/>
      <c r="B14" s="414" t="s">
        <v>1337</v>
      </c>
      <c r="C14" s="436"/>
      <c r="D14" s="437"/>
      <c r="E14" s="438"/>
      <c r="F14" s="442" t="s">
        <v>1338</v>
      </c>
      <c r="G14" s="442"/>
      <c r="H14" s="442"/>
      <c r="I14" s="442"/>
      <c r="J14" s="442"/>
      <c r="K14" s="442"/>
      <c r="L14" s="442"/>
      <c r="M14" s="442"/>
      <c r="N14" s="442"/>
      <c r="O14" s="442"/>
      <c r="P14" s="442"/>
      <c r="Q14" s="442"/>
      <c r="R14" s="442"/>
      <c r="S14" s="442"/>
      <c r="T14" s="442"/>
      <c r="U14" s="442"/>
      <c r="V14" s="442"/>
      <c r="W14" s="442"/>
      <c r="X14" s="442"/>
      <c r="Y14" s="443"/>
      <c r="Z14" s="144"/>
      <c r="AA14" s="175"/>
    </row>
    <row r="15" spans="1:47" ht="18" customHeight="1" thickBot="1" x14ac:dyDescent="0.45">
      <c r="B15" s="425"/>
      <c r="C15" s="439"/>
      <c r="D15" s="440"/>
      <c r="E15" s="441"/>
      <c r="F15" s="444" t="s">
        <v>1339</v>
      </c>
      <c r="G15" s="444"/>
      <c r="H15" s="444"/>
      <c r="I15" s="444"/>
      <c r="J15" s="444"/>
      <c r="K15" s="444"/>
      <c r="L15" s="444"/>
      <c r="M15" s="444"/>
      <c r="N15" s="444"/>
      <c r="O15" s="444"/>
      <c r="P15" s="444"/>
      <c r="Q15" s="444"/>
      <c r="R15" s="444"/>
      <c r="S15" s="444"/>
      <c r="T15" s="444"/>
      <c r="U15" s="444"/>
      <c r="V15" s="444"/>
      <c r="W15" s="444"/>
      <c r="X15" s="444"/>
      <c r="Y15" s="445"/>
    </row>
    <row r="16" spans="1:47" ht="12" customHeight="1" thickBot="1" x14ac:dyDescent="0.45">
      <c r="B16" s="202"/>
    </row>
    <row r="17" spans="2:35" ht="18" customHeight="1" thickBot="1" x14ac:dyDescent="0.45">
      <c r="B17" s="203"/>
      <c r="C17" s="446" t="s">
        <v>1332</v>
      </c>
      <c r="D17" s="447"/>
      <c r="E17" s="448"/>
      <c r="F17" s="449" t="s">
        <v>1340</v>
      </c>
      <c r="G17" s="449"/>
      <c r="H17" s="449"/>
      <c r="I17" s="449"/>
      <c r="J17" s="449"/>
      <c r="K17" s="449"/>
      <c r="L17" s="449"/>
      <c r="M17" s="449"/>
      <c r="N17" s="449"/>
      <c r="O17" s="449"/>
      <c r="P17" s="449"/>
      <c r="Q17" s="449"/>
      <c r="R17" s="449"/>
      <c r="S17" s="449"/>
      <c r="T17" s="449"/>
      <c r="U17" s="449"/>
      <c r="V17" s="449"/>
      <c r="W17" s="449"/>
      <c r="X17" s="449"/>
      <c r="Y17" s="450"/>
    </row>
    <row r="18" spans="2:35" ht="18" customHeight="1" x14ac:dyDescent="0.4">
      <c r="B18" s="413" t="s">
        <v>1334</v>
      </c>
      <c r="C18" s="415"/>
      <c r="D18" s="416"/>
      <c r="E18" s="417"/>
      <c r="F18" s="421" t="s">
        <v>1341</v>
      </c>
      <c r="G18" s="421"/>
      <c r="H18" s="421"/>
      <c r="I18" s="421"/>
      <c r="J18" s="421"/>
      <c r="K18" s="421"/>
      <c r="L18" s="421"/>
      <c r="M18" s="421"/>
      <c r="N18" s="421"/>
      <c r="O18" s="421"/>
      <c r="P18" s="421"/>
      <c r="Q18" s="421"/>
      <c r="R18" s="421"/>
      <c r="S18" s="421"/>
      <c r="T18" s="421"/>
      <c r="U18" s="421"/>
      <c r="V18" s="421"/>
      <c r="W18" s="421"/>
      <c r="X18" s="421"/>
      <c r="Y18" s="422"/>
    </row>
    <row r="19" spans="2:35" ht="18" customHeight="1" x14ac:dyDescent="0.4">
      <c r="B19" s="414"/>
      <c r="C19" s="418"/>
      <c r="D19" s="419"/>
      <c r="E19" s="420"/>
      <c r="F19" s="423"/>
      <c r="G19" s="423"/>
      <c r="H19" s="423"/>
      <c r="I19" s="423"/>
      <c r="J19" s="423"/>
      <c r="K19" s="423"/>
      <c r="L19" s="423"/>
      <c r="M19" s="423"/>
      <c r="N19" s="423"/>
      <c r="O19" s="423"/>
      <c r="P19" s="423"/>
      <c r="Q19" s="423"/>
      <c r="R19" s="423"/>
      <c r="S19" s="423"/>
      <c r="T19" s="423"/>
      <c r="U19" s="423"/>
      <c r="V19" s="423"/>
      <c r="W19" s="423"/>
      <c r="X19" s="423"/>
      <c r="Y19" s="424"/>
    </row>
    <row r="20" spans="2:35" ht="18" customHeight="1" x14ac:dyDescent="0.4">
      <c r="B20" s="481" t="s">
        <v>1337</v>
      </c>
      <c r="C20" s="483"/>
      <c r="D20" s="484"/>
      <c r="E20" s="485"/>
      <c r="F20" s="486" t="s">
        <v>1342</v>
      </c>
      <c r="G20" s="486"/>
      <c r="H20" s="486"/>
      <c r="I20" s="486"/>
      <c r="J20" s="486"/>
      <c r="K20" s="486"/>
      <c r="L20" s="486"/>
      <c r="M20" s="486"/>
      <c r="N20" s="486"/>
      <c r="O20" s="486"/>
      <c r="P20" s="486"/>
      <c r="Q20" s="486"/>
      <c r="R20" s="486"/>
      <c r="S20" s="486"/>
      <c r="T20" s="486"/>
      <c r="U20" s="486"/>
      <c r="V20" s="486"/>
      <c r="W20" s="486"/>
      <c r="X20" s="486"/>
      <c r="Y20" s="487"/>
    </row>
    <row r="21" spans="2:35" ht="18" customHeight="1" x14ac:dyDescent="0.4">
      <c r="B21" s="482"/>
      <c r="C21" s="415"/>
      <c r="D21" s="416"/>
      <c r="E21" s="417"/>
      <c r="F21" s="488"/>
      <c r="G21" s="488"/>
      <c r="H21" s="488"/>
      <c r="I21" s="488"/>
      <c r="J21" s="488"/>
      <c r="K21" s="488"/>
      <c r="L21" s="488"/>
      <c r="M21" s="488"/>
      <c r="N21" s="488"/>
      <c r="O21" s="488"/>
      <c r="P21" s="488"/>
      <c r="Q21" s="488"/>
      <c r="R21" s="488"/>
      <c r="S21" s="488"/>
      <c r="T21" s="488"/>
      <c r="U21" s="488"/>
      <c r="V21" s="488"/>
      <c r="W21" s="488"/>
      <c r="X21" s="488"/>
      <c r="Y21" s="489"/>
    </row>
    <row r="22" spans="2:35" ht="18" customHeight="1" x14ac:dyDescent="0.4">
      <c r="B22" s="413"/>
      <c r="C22" s="418"/>
      <c r="D22" s="419"/>
      <c r="E22" s="420"/>
      <c r="F22" s="490"/>
      <c r="G22" s="490"/>
      <c r="H22" s="490"/>
      <c r="I22" s="490"/>
      <c r="J22" s="490"/>
      <c r="K22" s="490"/>
      <c r="L22" s="490"/>
      <c r="M22" s="490"/>
      <c r="N22" s="490"/>
      <c r="O22" s="490"/>
      <c r="P22" s="490"/>
      <c r="Q22" s="490"/>
      <c r="R22" s="490"/>
      <c r="S22" s="490"/>
      <c r="T22" s="490"/>
      <c r="U22" s="490"/>
      <c r="V22" s="490"/>
      <c r="W22" s="490"/>
      <c r="X22" s="490"/>
      <c r="Y22" s="491"/>
      <c r="AI22" s="474"/>
    </row>
    <row r="23" spans="2:35" ht="18" customHeight="1" x14ac:dyDescent="0.4">
      <c r="B23" s="414" t="s">
        <v>1364</v>
      </c>
      <c r="C23" s="475"/>
      <c r="D23" s="476"/>
      <c r="E23" s="477"/>
      <c r="F23" s="455" t="s">
        <v>1343</v>
      </c>
      <c r="G23" s="455"/>
      <c r="H23" s="455"/>
      <c r="I23" s="455"/>
      <c r="J23" s="455"/>
      <c r="K23" s="455"/>
      <c r="L23" s="455"/>
      <c r="M23" s="455"/>
      <c r="N23" s="455"/>
      <c r="O23" s="455"/>
      <c r="P23" s="455"/>
      <c r="Q23" s="455"/>
      <c r="R23" s="455"/>
      <c r="S23" s="455"/>
      <c r="T23" s="455"/>
      <c r="U23" s="455"/>
      <c r="V23" s="455"/>
      <c r="W23" s="455"/>
      <c r="X23" s="455"/>
      <c r="Y23" s="456"/>
      <c r="AI23" s="474"/>
    </row>
    <row r="24" spans="2:35" ht="18" customHeight="1" thickBot="1" x14ac:dyDescent="0.45">
      <c r="B24" s="425"/>
      <c r="C24" s="478"/>
      <c r="D24" s="479"/>
      <c r="E24" s="480"/>
      <c r="F24" s="444"/>
      <c r="G24" s="444"/>
      <c r="H24" s="444"/>
      <c r="I24" s="444"/>
      <c r="J24" s="444"/>
      <c r="K24" s="444"/>
      <c r="L24" s="444"/>
      <c r="M24" s="444"/>
      <c r="N24" s="444"/>
      <c r="O24" s="444"/>
      <c r="P24" s="444"/>
      <c r="Q24" s="444"/>
      <c r="R24" s="444"/>
      <c r="S24" s="444"/>
      <c r="T24" s="444"/>
      <c r="U24" s="444"/>
      <c r="V24" s="444"/>
      <c r="W24" s="444"/>
      <c r="X24" s="444"/>
      <c r="Y24" s="445"/>
    </row>
    <row r="25" spans="2:35" ht="11.25" customHeight="1" thickBot="1" x14ac:dyDescent="0.45">
      <c r="B25" s="170"/>
    </row>
    <row r="26" spans="2:35" ht="18" customHeight="1" thickBot="1" x14ac:dyDescent="0.45">
      <c r="B26" s="204"/>
      <c r="C26" s="446" t="s">
        <v>1332</v>
      </c>
      <c r="D26" s="447"/>
      <c r="E26" s="448"/>
      <c r="F26" s="449" t="s">
        <v>1344</v>
      </c>
      <c r="G26" s="449"/>
      <c r="H26" s="449"/>
      <c r="I26" s="449"/>
      <c r="J26" s="449"/>
      <c r="K26" s="449"/>
      <c r="L26" s="449"/>
      <c r="M26" s="449"/>
      <c r="N26" s="449"/>
      <c r="O26" s="449"/>
      <c r="P26" s="449"/>
      <c r="Q26" s="449"/>
      <c r="R26" s="449"/>
      <c r="S26" s="449"/>
      <c r="T26" s="449"/>
      <c r="U26" s="449"/>
      <c r="V26" s="449"/>
      <c r="W26" s="449"/>
      <c r="X26" s="449"/>
      <c r="Y26" s="450"/>
    </row>
    <row r="27" spans="2:35" ht="18" customHeight="1" x14ac:dyDescent="0.4">
      <c r="B27" s="426" t="s">
        <v>1345</v>
      </c>
      <c r="C27" s="428"/>
      <c r="D27" s="429"/>
      <c r="E27" s="430"/>
      <c r="F27" s="434" t="s">
        <v>1346</v>
      </c>
      <c r="G27" s="434"/>
      <c r="H27" s="434"/>
      <c r="I27" s="434"/>
      <c r="J27" s="434"/>
      <c r="K27" s="434"/>
      <c r="L27" s="434"/>
      <c r="M27" s="434"/>
      <c r="N27" s="434"/>
      <c r="O27" s="434"/>
      <c r="P27" s="434"/>
      <c r="Q27" s="434"/>
      <c r="R27" s="434"/>
      <c r="S27" s="434"/>
      <c r="T27" s="434"/>
      <c r="U27" s="434"/>
      <c r="V27" s="434"/>
      <c r="W27" s="434"/>
      <c r="X27" s="434"/>
      <c r="Y27" s="435"/>
    </row>
    <row r="28" spans="2:35" ht="18" customHeight="1" x14ac:dyDescent="0.4">
      <c r="B28" s="427"/>
      <c r="C28" s="431"/>
      <c r="D28" s="432"/>
      <c r="E28" s="433"/>
      <c r="F28" s="423"/>
      <c r="G28" s="423"/>
      <c r="H28" s="423"/>
      <c r="I28" s="423"/>
      <c r="J28" s="423"/>
      <c r="K28" s="423"/>
      <c r="L28" s="423"/>
      <c r="M28" s="423"/>
      <c r="N28" s="423"/>
      <c r="O28" s="423"/>
      <c r="P28" s="423"/>
      <c r="Q28" s="423"/>
      <c r="R28" s="423"/>
      <c r="S28" s="423"/>
      <c r="T28" s="423"/>
      <c r="U28" s="423"/>
      <c r="V28" s="423"/>
      <c r="W28" s="423"/>
      <c r="X28" s="423"/>
      <c r="Y28" s="424"/>
    </row>
    <row r="29" spans="2:35" ht="18" customHeight="1" x14ac:dyDescent="0.4">
      <c r="B29" s="451" t="s">
        <v>1347</v>
      </c>
      <c r="C29" s="452"/>
      <c r="D29" s="453"/>
      <c r="E29" s="454"/>
      <c r="F29" s="455" t="s">
        <v>1348</v>
      </c>
      <c r="G29" s="455"/>
      <c r="H29" s="455"/>
      <c r="I29" s="455"/>
      <c r="J29" s="455"/>
      <c r="K29" s="455"/>
      <c r="L29" s="455"/>
      <c r="M29" s="455"/>
      <c r="N29" s="455"/>
      <c r="O29" s="455"/>
      <c r="P29" s="455"/>
      <c r="Q29" s="455"/>
      <c r="R29" s="455"/>
      <c r="S29" s="455"/>
      <c r="T29" s="455"/>
      <c r="U29" s="455"/>
      <c r="V29" s="455"/>
      <c r="W29" s="455"/>
      <c r="X29" s="455"/>
      <c r="Y29" s="456"/>
    </row>
    <row r="30" spans="2:35" ht="18" customHeight="1" x14ac:dyDescent="0.4">
      <c r="B30" s="427"/>
      <c r="C30" s="431"/>
      <c r="D30" s="432"/>
      <c r="E30" s="433"/>
      <c r="F30" s="423"/>
      <c r="G30" s="423"/>
      <c r="H30" s="423"/>
      <c r="I30" s="423"/>
      <c r="J30" s="423"/>
      <c r="K30" s="423"/>
      <c r="L30" s="423"/>
      <c r="M30" s="423"/>
      <c r="N30" s="423"/>
      <c r="O30" s="423"/>
      <c r="P30" s="423"/>
      <c r="Q30" s="423"/>
      <c r="R30" s="423"/>
      <c r="S30" s="423"/>
      <c r="T30" s="423"/>
      <c r="U30" s="423"/>
      <c r="V30" s="423"/>
      <c r="W30" s="423"/>
      <c r="X30" s="423"/>
      <c r="Y30" s="424"/>
    </row>
    <row r="31" spans="2:35" ht="18" customHeight="1" x14ac:dyDescent="0.4">
      <c r="B31" s="451" t="s">
        <v>1365</v>
      </c>
      <c r="C31" s="452"/>
      <c r="D31" s="453"/>
      <c r="E31" s="454"/>
      <c r="F31" s="455" t="s">
        <v>1349</v>
      </c>
      <c r="G31" s="455"/>
      <c r="H31" s="455"/>
      <c r="I31" s="455"/>
      <c r="J31" s="455"/>
      <c r="K31" s="455"/>
      <c r="L31" s="455"/>
      <c r="M31" s="455"/>
      <c r="N31" s="455"/>
      <c r="O31" s="455"/>
      <c r="P31" s="455"/>
      <c r="Q31" s="455"/>
      <c r="R31" s="455"/>
      <c r="S31" s="455"/>
      <c r="T31" s="455"/>
      <c r="U31" s="455"/>
      <c r="V31" s="455"/>
      <c r="W31" s="455"/>
      <c r="X31" s="455"/>
      <c r="Y31" s="456"/>
    </row>
    <row r="32" spans="2:35" ht="18" customHeight="1" x14ac:dyDescent="0.4">
      <c r="B32" s="427"/>
      <c r="C32" s="431"/>
      <c r="D32" s="432"/>
      <c r="E32" s="433"/>
      <c r="F32" s="423"/>
      <c r="G32" s="423"/>
      <c r="H32" s="423"/>
      <c r="I32" s="423"/>
      <c r="J32" s="423"/>
      <c r="K32" s="423"/>
      <c r="L32" s="423"/>
      <c r="M32" s="423"/>
      <c r="N32" s="423"/>
      <c r="O32" s="423"/>
      <c r="P32" s="423"/>
      <c r="Q32" s="423"/>
      <c r="R32" s="423"/>
      <c r="S32" s="423"/>
      <c r="T32" s="423"/>
      <c r="U32" s="423"/>
      <c r="V32" s="423"/>
      <c r="W32" s="423"/>
      <c r="X32" s="423"/>
      <c r="Y32" s="424"/>
    </row>
    <row r="33" spans="1:26" ht="18" customHeight="1" x14ac:dyDescent="0.4">
      <c r="B33" s="451" t="s">
        <v>1350</v>
      </c>
      <c r="C33" s="452"/>
      <c r="D33" s="453"/>
      <c r="E33" s="454"/>
      <c r="F33" s="463" t="s">
        <v>1351</v>
      </c>
      <c r="G33" s="463"/>
      <c r="H33" s="463"/>
      <c r="I33" s="463"/>
      <c r="J33" s="463"/>
      <c r="K33" s="463"/>
      <c r="L33" s="463"/>
      <c r="M33" s="463"/>
      <c r="N33" s="463"/>
      <c r="O33" s="463"/>
      <c r="P33" s="463"/>
      <c r="Q33" s="463"/>
      <c r="R33" s="463"/>
      <c r="S33" s="463"/>
      <c r="T33" s="463"/>
      <c r="U33" s="463"/>
      <c r="V33" s="463"/>
      <c r="W33" s="463"/>
      <c r="X33" s="463"/>
      <c r="Y33" s="464"/>
    </row>
    <row r="34" spans="1:26" ht="18" customHeight="1" x14ac:dyDescent="0.4">
      <c r="B34" s="459"/>
      <c r="C34" s="460"/>
      <c r="D34" s="461"/>
      <c r="E34" s="462"/>
      <c r="F34" s="465"/>
      <c r="G34" s="465"/>
      <c r="H34" s="465"/>
      <c r="I34" s="465"/>
      <c r="J34" s="465"/>
      <c r="K34" s="465"/>
      <c r="L34" s="465"/>
      <c r="M34" s="465"/>
      <c r="N34" s="465"/>
      <c r="O34" s="465"/>
      <c r="P34" s="465"/>
      <c r="Q34" s="465"/>
      <c r="R34" s="465"/>
      <c r="S34" s="465"/>
      <c r="T34" s="465"/>
      <c r="U34" s="465"/>
      <c r="V34" s="465"/>
      <c r="W34" s="465"/>
      <c r="X34" s="465"/>
      <c r="Y34" s="466"/>
    </row>
    <row r="35" spans="1:26" ht="18" customHeight="1" x14ac:dyDescent="0.4">
      <c r="B35" s="427"/>
      <c r="C35" s="431"/>
      <c r="D35" s="432"/>
      <c r="E35" s="433"/>
      <c r="F35" s="467"/>
      <c r="G35" s="467"/>
      <c r="H35" s="467"/>
      <c r="I35" s="467"/>
      <c r="J35" s="467"/>
      <c r="K35" s="467"/>
      <c r="L35" s="467"/>
      <c r="M35" s="467"/>
      <c r="N35" s="467"/>
      <c r="O35" s="467"/>
      <c r="P35" s="467"/>
      <c r="Q35" s="467"/>
      <c r="R35" s="467"/>
      <c r="S35" s="467"/>
      <c r="T35" s="467"/>
      <c r="U35" s="467"/>
      <c r="V35" s="467"/>
      <c r="W35" s="467"/>
      <c r="X35" s="467"/>
      <c r="Y35" s="468"/>
    </row>
    <row r="36" spans="1:26" ht="18" customHeight="1" x14ac:dyDescent="0.4">
      <c r="B36" s="469" t="s">
        <v>1352</v>
      </c>
      <c r="C36" s="452"/>
      <c r="D36" s="453"/>
      <c r="E36" s="454"/>
      <c r="F36" s="455" t="s">
        <v>1353</v>
      </c>
      <c r="G36" s="455"/>
      <c r="H36" s="455"/>
      <c r="I36" s="455"/>
      <c r="J36" s="455"/>
      <c r="K36" s="455"/>
      <c r="L36" s="455"/>
      <c r="M36" s="455"/>
      <c r="N36" s="455"/>
      <c r="O36" s="455"/>
      <c r="P36" s="455"/>
      <c r="Q36" s="455"/>
      <c r="R36" s="455"/>
      <c r="S36" s="455"/>
      <c r="T36" s="455"/>
      <c r="U36" s="455"/>
      <c r="V36" s="455"/>
      <c r="W36" s="455"/>
      <c r="X36" s="455"/>
      <c r="Y36" s="456"/>
    </row>
    <row r="37" spans="1:26" ht="18" customHeight="1" thickBot="1" x14ac:dyDescent="0.45">
      <c r="B37" s="470"/>
      <c r="C37" s="471"/>
      <c r="D37" s="472"/>
      <c r="E37" s="473"/>
      <c r="F37" s="444"/>
      <c r="G37" s="444"/>
      <c r="H37" s="444"/>
      <c r="I37" s="444"/>
      <c r="J37" s="444"/>
      <c r="K37" s="444"/>
      <c r="L37" s="444"/>
      <c r="M37" s="444"/>
      <c r="N37" s="444"/>
      <c r="O37" s="444"/>
      <c r="P37" s="444"/>
      <c r="Q37" s="444"/>
      <c r="R37" s="444"/>
      <c r="S37" s="444"/>
      <c r="T37" s="444"/>
      <c r="U37" s="444"/>
      <c r="V37" s="444"/>
      <c r="W37" s="444"/>
      <c r="X37" s="444"/>
      <c r="Y37" s="445"/>
    </row>
    <row r="38" spans="1:26" ht="24.75" customHeight="1" x14ac:dyDescent="0.4">
      <c r="A38" s="457" t="s">
        <v>1354</v>
      </c>
      <c r="B38" s="458"/>
      <c r="C38" s="458"/>
      <c r="D38" s="458"/>
      <c r="E38" s="458"/>
      <c r="F38" s="458"/>
      <c r="G38" s="458"/>
      <c r="H38" s="458"/>
      <c r="I38" s="458"/>
      <c r="J38" s="458"/>
      <c r="K38" s="458"/>
      <c r="L38" s="458"/>
      <c r="M38" s="458"/>
      <c r="N38" s="458"/>
      <c r="O38" s="458"/>
      <c r="P38" s="458"/>
      <c r="Q38" s="458"/>
      <c r="R38" s="458"/>
      <c r="S38" s="458"/>
      <c r="T38" s="458"/>
      <c r="U38" s="458"/>
      <c r="V38" s="458"/>
      <c r="W38" s="458"/>
      <c r="X38" s="458"/>
      <c r="Y38" s="458"/>
      <c r="Z38" s="458"/>
    </row>
    <row r="39" spans="1:26" ht="24.75" customHeight="1" x14ac:dyDescent="0.4">
      <c r="A39" s="458"/>
      <c r="B39" s="458"/>
      <c r="C39" s="458"/>
      <c r="D39" s="458"/>
      <c r="E39" s="458"/>
      <c r="F39" s="458"/>
      <c r="G39" s="458"/>
      <c r="H39" s="458"/>
      <c r="I39" s="458"/>
      <c r="J39" s="458"/>
      <c r="K39" s="458"/>
      <c r="L39" s="458"/>
      <c r="M39" s="458"/>
      <c r="N39" s="458"/>
      <c r="O39" s="458"/>
      <c r="P39" s="458"/>
      <c r="Q39" s="458"/>
      <c r="R39" s="458"/>
      <c r="S39" s="458"/>
      <c r="T39" s="458"/>
      <c r="U39" s="458"/>
      <c r="V39" s="458"/>
      <c r="W39" s="458"/>
      <c r="X39" s="458"/>
      <c r="Y39" s="458"/>
      <c r="Z39" s="458"/>
    </row>
    <row r="40" spans="1:26" ht="18" customHeight="1" x14ac:dyDescent="0.4">
      <c r="B40" s="142"/>
      <c r="C40" s="142"/>
      <c r="D40" s="142"/>
      <c r="E40" s="142"/>
      <c r="F40" s="142"/>
      <c r="G40" s="142"/>
      <c r="H40" s="142"/>
      <c r="I40" s="142"/>
      <c r="J40" s="142"/>
      <c r="K40" s="142"/>
      <c r="L40" s="142"/>
      <c r="M40" s="142"/>
      <c r="N40" s="142"/>
      <c r="O40" s="142"/>
      <c r="P40" s="142"/>
      <c r="Q40" s="142"/>
      <c r="R40" s="142"/>
      <c r="S40" s="142"/>
      <c r="T40" s="142"/>
      <c r="U40" s="142"/>
      <c r="V40" s="142"/>
      <c r="W40" s="142"/>
      <c r="X40" s="142"/>
      <c r="Y40" s="142"/>
    </row>
  </sheetData>
  <sheetProtection algorithmName="SHA-512" hashValue="F/eC+iWvvGV8AVl6ZVdJZJF5XmsjO+7nDh3H1L0GubX4ubwK3tWFfMggS0Kkdgp1VMUls5NEVwB5oHfIMBz+5g==" saltValue="pG4dQ4v7c1tFon5owZqlrg==" spinCount="100000" sheet="1" selectLockedCells="1"/>
  <mergeCells count="49">
    <mergeCell ref="B8:H8"/>
    <mergeCell ref="B4:Y5"/>
    <mergeCell ref="B6:H6"/>
    <mergeCell ref="I6:Y6"/>
    <mergeCell ref="B7:H7"/>
    <mergeCell ref="R7:Y7"/>
    <mergeCell ref="N8:O8"/>
    <mergeCell ref="Q8:R8"/>
    <mergeCell ref="T8:U8"/>
    <mergeCell ref="C11:E11"/>
    <mergeCell ref="F11:Y11"/>
    <mergeCell ref="B12:B13"/>
    <mergeCell ref="C12:E13"/>
    <mergeCell ref="F12:Y12"/>
    <mergeCell ref="F13:Y13"/>
    <mergeCell ref="AI22:AI23"/>
    <mergeCell ref="B23:B24"/>
    <mergeCell ref="C23:E24"/>
    <mergeCell ref="F23:Y24"/>
    <mergeCell ref="C26:E26"/>
    <mergeCell ref="F26:Y26"/>
    <mergeCell ref="B20:B22"/>
    <mergeCell ref="C20:E22"/>
    <mergeCell ref="F20:Y22"/>
    <mergeCell ref="B29:B30"/>
    <mergeCell ref="C29:E30"/>
    <mergeCell ref="F29:Y30"/>
    <mergeCell ref="A38:Z39"/>
    <mergeCell ref="B31:B32"/>
    <mergeCell ref="C31:E32"/>
    <mergeCell ref="F31:Y32"/>
    <mergeCell ref="B33:B35"/>
    <mergeCell ref="C33:E35"/>
    <mergeCell ref="F33:Y35"/>
    <mergeCell ref="B36:B37"/>
    <mergeCell ref="C36:E37"/>
    <mergeCell ref="F36:Y37"/>
    <mergeCell ref="B18:B19"/>
    <mergeCell ref="C18:E19"/>
    <mergeCell ref="F18:Y19"/>
    <mergeCell ref="B14:B15"/>
    <mergeCell ref="B27:B28"/>
    <mergeCell ref="C27:E28"/>
    <mergeCell ref="F27:Y28"/>
    <mergeCell ref="C14:E15"/>
    <mergeCell ref="F14:Y14"/>
    <mergeCell ref="F15:Y15"/>
    <mergeCell ref="C17:E17"/>
    <mergeCell ref="F17:Y17"/>
  </mergeCells>
  <phoneticPr fontId="2"/>
  <printOptions horizontalCentered="1"/>
  <pageMargins left="0.70866141732283472" right="0.70866141732283472" top="0.74803149606299213" bottom="0.74803149606299213" header="0.31496062992125984" footer="0.31496062992125984"/>
  <pageSetup paperSize="9" scale="78"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13</xdr:col>
                    <xdr:colOff>228600</xdr:colOff>
                    <xdr:row>6</xdr:row>
                    <xdr:rowOff>19050</xdr:rowOff>
                  </from>
                  <to>
                    <xdr:col>14</xdr:col>
                    <xdr:colOff>200025</xdr:colOff>
                    <xdr:row>6</xdr:row>
                    <xdr:rowOff>219075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13</xdr:col>
                    <xdr:colOff>266700</xdr:colOff>
                    <xdr:row>11</xdr:row>
                    <xdr:rowOff>9525</xdr:rowOff>
                  </from>
                  <to>
                    <xdr:col>14</xdr:col>
                    <xdr:colOff>247650</xdr:colOff>
                    <xdr:row>11</xdr:row>
                    <xdr:rowOff>219075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14</xdr:col>
                    <xdr:colOff>19050</xdr:colOff>
                    <xdr:row>13</xdr:row>
                    <xdr:rowOff>28575</xdr:rowOff>
                  </from>
                  <to>
                    <xdr:col>14</xdr:col>
                    <xdr:colOff>266700</xdr:colOff>
                    <xdr:row>14</xdr:row>
                    <xdr:rowOff>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2</xdr:col>
                    <xdr:colOff>266700</xdr:colOff>
                    <xdr:row>11</xdr:row>
                    <xdr:rowOff>152400</xdr:rowOff>
                  </from>
                  <to>
                    <xdr:col>3</xdr:col>
                    <xdr:colOff>247650</xdr:colOff>
                    <xdr:row>12</xdr:row>
                    <xdr:rowOff>123825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2</xdr:col>
                    <xdr:colOff>266700</xdr:colOff>
                    <xdr:row>13</xdr:row>
                    <xdr:rowOff>133350</xdr:rowOff>
                  </from>
                  <to>
                    <xdr:col>3</xdr:col>
                    <xdr:colOff>247650</xdr:colOff>
                    <xdr:row>14</xdr:row>
                    <xdr:rowOff>114300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2</xdr:col>
                    <xdr:colOff>266700</xdr:colOff>
                    <xdr:row>17</xdr:row>
                    <xdr:rowOff>152400</xdr:rowOff>
                  </from>
                  <to>
                    <xdr:col>3</xdr:col>
                    <xdr:colOff>247650</xdr:colOff>
                    <xdr:row>18</xdr:row>
                    <xdr:rowOff>133350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2</xdr:col>
                    <xdr:colOff>266700</xdr:colOff>
                    <xdr:row>20</xdr:row>
                    <xdr:rowOff>28575</xdr:rowOff>
                  </from>
                  <to>
                    <xdr:col>3</xdr:col>
                    <xdr:colOff>247650</xdr:colOff>
                    <xdr:row>21</xdr:row>
                    <xdr:rowOff>9525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2</xdr:col>
                    <xdr:colOff>266700</xdr:colOff>
                    <xdr:row>22</xdr:row>
                    <xdr:rowOff>152400</xdr:rowOff>
                  </from>
                  <to>
                    <xdr:col>3</xdr:col>
                    <xdr:colOff>247650</xdr:colOff>
                    <xdr:row>23</xdr:row>
                    <xdr:rowOff>133350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2</xdr:col>
                    <xdr:colOff>266700</xdr:colOff>
                    <xdr:row>26</xdr:row>
                    <xdr:rowOff>133350</xdr:rowOff>
                  </from>
                  <to>
                    <xdr:col>3</xdr:col>
                    <xdr:colOff>247650</xdr:colOff>
                    <xdr:row>27</xdr:row>
                    <xdr:rowOff>114300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2</xdr:col>
                    <xdr:colOff>266700</xdr:colOff>
                    <xdr:row>28</xdr:row>
                    <xdr:rowOff>152400</xdr:rowOff>
                  </from>
                  <to>
                    <xdr:col>3</xdr:col>
                    <xdr:colOff>247650</xdr:colOff>
                    <xdr:row>29</xdr:row>
                    <xdr:rowOff>133350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2</xdr:col>
                    <xdr:colOff>266700</xdr:colOff>
                    <xdr:row>30</xdr:row>
                    <xdr:rowOff>161925</xdr:rowOff>
                  </from>
                  <to>
                    <xdr:col>3</xdr:col>
                    <xdr:colOff>247650</xdr:colOff>
                    <xdr:row>31</xdr:row>
                    <xdr:rowOff>152400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2</xdr:col>
                    <xdr:colOff>266700</xdr:colOff>
                    <xdr:row>33</xdr:row>
                    <xdr:rowOff>28575</xdr:rowOff>
                  </from>
                  <to>
                    <xdr:col>3</xdr:col>
                    <xdr:colOff>247650</xdr:colOff>
                    <xdr:row>34</xdr:row>
                    <xdr:rowOff>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2</xdr:col>
                    <xdr:colOff>266700</xdr:colOff>
                    <xdr:row>35</xdr:row>
                    <xdr:rowOff>133350</xdr:rowOff>
                  </from>
                  <to>
                    <xdr:col>3</xdr:col>
                    <xdr:colOff>247650</xdr:colOff>
                    <xdr:row>36</xdr:row>
                    <xdr:rowOff>114300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16</xdr:col>
                    <xdr:colOff>171450</xdr:colOff>
                    <xdr:row>32</xdr:row>
                    <xdr:rowOff>152400</xdr:rowOff>
                  </from>
                  <to>
                    <xdr:col>17</xdr:col>
                    <xdr:colOff>152400</xdr:colOff>
                    <xdr:row>33</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319"/>
  <sheetViews>
    <sheetView showGridLines="0" view="pageBreakPreview" zoomScale="60" zoomScaleNormal="55" workbookViewId="0">
      <pane xSplit="1" topLeftCell="P1" activePane="topRight" state="frozen"/>
      <selection pane="topRight" activeCell="AE1" sqref="AE1"/>
    </sheetView>
  </sheetViews>
  <sheetFormatPr defaultRowHeight="17.25" customHeight="1" x14ac:dyDescent="0.4"/>
  <cols>
    <col min="1" max="1" width="127.875" style="59" customWidth="1"/>
    <col min="2" max="2" width="5.375" style="59" customWidth="1"/>
    <col min="3" max="3" width="13.625" style="59" customWidth="1"/>
    <col min="4" max="4" width="10.375" style="59" customWidth="1"/>
    <col min="5" max="5" width="13.375" style="59" customWidth="1"/>
    <col min="6" max="6" width="12.875" style="59" customWidth="1"/>
    <col min="7" max="7" width="23.875" style="59" customWidth="1"/>
    <col min="8" max="8" width="12.875" style="59" customWidth="1"/>
    <col min="9" max="9" width="9.5" style="60" customWidth="1"/>
    <col min="10" max="10" width="9.5" style="59" customWidth="1"/>
    <col min="11" max="11" width="7.875" style="59" customWidth="1"/>
    <col min="12" max="12" width="9.5" style="59" customWidth="1"/>
    <col min="13" max="14" width="16.625" style="59" customWidth="1"/>
    <col min="15" max="15" width="1.875" style="59" customWidth="1"/>
    <col min="16" max="16" width="5.375" style="59" customWidth="1"/>
    <col min="17" max="17" width="15.25" style="59" customWidth="1"/>
    <col min="18" max="18" width="10.375" style="59" customWidth="1"/>
    <col min="19" max="19" width="13.375" style="59" customWidth="1"/>
    <col min="20" max="20" width="12.875" style="59" customWidth="1"/>
    <col min="21" max="21" width="21.375" style="59" customWidth="1"/>
    <col min="22" max="22" width="12.875" style="59" customWidth="1"/>
    <col min="23" max="23" width="9.5" style="60" customWidth="1"/>
    <col min="24" max="26" width="9.5" style="59" customWidth="1"/>
    <col min="27" max="28" width="16.625" style="59" customWidth="1"/>
    <col min="29" max="30" width="1.875" style="59" customWidth="1"/>
    <col min="31" max="31" width="9" style="59" customWidth="1"/>
    <col min="32" max="16384" width="9" style="59"/>
  </cols>
  <sheetData>
    <row r="1" spans="1:29" ht="56.25" customHeight="1" x14ac:dyDescent="0.4">
      <c r="A1" s="64"/>
      <c r="B1" s="64"/>
      <c r="C1" s="64"/>
      <c r="D1" s="64"/>
      <c r="E1" s="64"/>
      <c r="F1" s="64"/>
      <c r="G1" s="64"/>
      <c r="H1" s="64"/>
      <c r="I1" s="205"/>
      <c r="J1" s="64"/>
      <c r="K1" s="64"/>
      <c r="L1" s="64"/>
      <c r="M1" s="64"/>
      <c r="N1" s="64"/>
      <c r="O1" s="64"/>
      <c r="P1" s="234" t="s">
        <v>1263</v>
      </c>
      <c r="Q1" s="64"/>
      <c r="R1" s="64"/>
      <c r="S1" s="64"/>
      <c r="T1" s="526" t="s">
        <v>203</v>
      </c>
      <c r="U1" s="526"/>
      <c r="V1" s="64"/>
      <c r="W1" s="205"/>
      <c r="X1" s="64"/>
      <c r="Y1" s="64"/>
      <c r="Z1" s="64"/>
      <c r="AA1" s="64"/>
      <c r="AB1" s="64"/>
    </row>
    <row r="2" spans="1:29" ht="17.25" customHeight="1" x14ac:dyDescent="0.4">
      <c r="A2" s="64"/>
      <c r="B2" s="64"/>
      <c r="C2" s="64"/>
      <c r="D2" s="64"/>
      <c r="E2" s="64"/>
      <c r="F2" s="64"/>
      <c r="G2" s="64"/>
      <c r="H2" s="64"/>
      <c r="I2" s="205"/>
      <c r="J2" s="64"/>
      <c r="K2" s="64"/>
      <c r="L2" s="64"/>
      <c r="M2" s="64"/>
      <c r="N2" s="64"/>
      <c r="O2" s="64"/>
      <c r="P2" s="64"/>
      <c r="Q2" s="64"/>
      <c r="R2" s="64"/>
      <c r="S2" s="64"/>
      <c r="T2" s="526"/>
      <c r="U2" s="526"/>
      <c r="V2" s="64"/>
      <c r="W2" s="205"/>
      <c r="X2" s="64"/>
      <c r="Y2" s="64"/>
      <c r="Z2" s="64"/>
      <c r="AA2" s="64"/>
      <c r="AB2" s="64"/>
    </row>
    <row r="3" spans="1:29" ht="17.25" customHeight="1" thickBot="1" x14ac:dyDescent="0.45">
      <c r="A3" s="64"/>
      <c r="B3" s="206"/>
      <c r="C3" s="206"/>
      <c r="D3" s="206"/>
      <c r="E3" s="206"/>
      <c r="F3" s="206"/>
      <c r="G3" s="206"/>
      <c r="H3" s="206"/>
      <c r="I3" s="207"/>
      <c r="J3" s="64"/>
      <c r="K3" s="64"/>
      <c r="L3" s="64"/>
      <c r="M3" s="64"/>
      <c r="N3" s="64"/>
      <c r="O3" s="64"/>
      <c r="P3" s="64"/>
      <c r="Q3" s="554" t="s">
        <v>1264</v>
      </c>
      <c r="R3" s="554"/>
      <c r="S3" s="554"/>
      <c r="T3" s="554"/>
      <c r="U3" s="554"/>
      <c r="V3" s="554"/>
      <c r="W3" s="554"/>
      <c r="X3" s="554"/>
      <c r="Y3" s="554"/>
      <c r="Z3" s="554"/>
      <c r="AA3" s="554"/>
      <c r="AB3" s="554"/>
    </row>
    <row r="4" spans="1:29" ht="17.25" customHeight="1" thickTop="1" x14ac:dyDescent="0.4">
      <c r="A4" s="64"/>
      <c r="B4" s="206"/>
      <c r="C4" s="537" t="s">
        <v>192</v>
      </c>
      <c r="D4" s="538"/>
      <c r="E4" s="538"/>
      <c r="F4" s="538"/>
      <c r="G4" s="538"/>
      <c r="H4" s="539"/>
      <c r="I4" s="207"/>
      <c r="J4" s="64"/>
      <c r="K4" s="64"/>
      <c r="L4" s="64"/>
      <c r="M4" s="64"/>
      <c r="N4" s="64"/>
      <c r="O4" s="64"/>
      <c r="P4" s="64"/>
      <c r="Q4" s="554"/>
      <c r="R4" s="554"/>
      <c r="S4" s="554"/>
      <c r="T4" s="554"/>
      <c r="U4" s="554"/>
      <c r="V4" s="554"/>
      <c r="W4" s="554"/>
      <c r="X4" s="554"/>
      <c r="Y4" s="554"/>
      <c r="Z4" s="554"/>
      <c r="AA4" s="554"/>
      <c r="AB4" s="554"/>
    </row>
    <row r="5" spans="1:29" ht="17.25" customHeight="1" thickBot="1" x14ac:dyDescent="0.45">
      <c r="A5" s="64"/>
      <c r="B5" s="206"/>
      <c r="C5" s="540"/>
      <c r="D5" s="541"/>
      <c r="E5" s="541"/>
      <c r="F5" s="541"/>
      <c r="G5" s="541"/>
      <c r="H5" s="542"/>
      <c r="I5" s="207"/>
      <c r="J5" s="64"/>
      <c r="K5" s="64"/>
      <c r="L5" s="64"/>
      <c r="M5" s="64"/>
      <c r="N5" s="64"/>
      <c r="O5" s="64"/>
      <c r="P5" s="64"/>
      <c r="Q5" s="554"/>
      <c r="R5" s="554"/>
      <c r="S5" s="554"/>
      <c r="T5" s="554"/>
      <c r="U5" s="554"/>
      <c r="V5" s="554"/>
      <c r="W5" s="554"/>
      <c r="X5" s="554"/>
      <c r="Y5" s="554"/>
      <c r="Z5" s="554"/>
      <c r="AA5" s="554"/>
      <c r="AB5" s="554"/>
    </row>
    <row r="6" spans="1:29" ht="17.25" customHeight="1" thickTop="1" x14ac:dyDescent="0.4">
      <c r="A6" s="64"/>
      <c r="B6" s="206"/>
      <c r="C6" s="208"/>
      <c r="D6" s="208"/>
      <c r="E6" s="208"/>
      <c r="F6" s="208"/>
      <c r="G6" s="208"/>
      <c r="H6" s="208"/>
      <c r="I6" s="207"/>
      <c r="J6" s="64"/>
      <c r="K6" s="64"/>
      <c r="L6" s="64"/>
      <c r="M6" s="64"/>
      <c r="N6" s="64"/>
      <c r="O6" s="64"/>
      <c r="P6" s="64"/>
      <c r="Q6" s="235"/>
      <c r="R6" s="208"/>
      <c r="S6" s="208"/>
      <c r="T6" s="208"/>
      <c r="U6" s="208"/>
      <c r="V6" s="208"/>
      <c r="W6" s="205"/>
      <c r="X6" s="64"/>
      <c r="Y6" s="64"/>
      <c r="Z6" s="64"/>
      <c r="AA6" s="64"/>
      <c r="AB6" s="64"/>
    </row>
    <row r="7" spans="1:29" ht="17.25" customHeight="1" thickBot="1" x14ac:dyDescent="0.45">
      <c r="A7" s="64"/>
      <c r="B7" s="206"/>
      <c r="C7" s="206"/>
      <c r="D7" s="206"/>
      <c r="E7" s="206"/>
      <c r="F7" s="64"/>
      <c r="G7" s="209" t="s">
        <v>196</v>
      </c>
      <c r="H7" s="206"/>
      <c r="I7" s="207"/>
      <c r="J7" s="64"/>
      <c r="K7" s="64"/>
      <c r="L7" s="64"/>
      <c r="M7" s="64"/>
      <c r="N7" s="64"/>
      <c r="O7" s="64"/>
      <c r="P7" s="64"/>
      <c r="Q7" s="64"/>
      <c r="R7" s="64"/>
      <c r="S7" s="64"/>
      <c r="T7" s="64"/>
      <c r="U7" s="209" t="s">
        <v>196</v>
      </c>
      <c r="V7" s="64"/>
      <c r="W7" s="205"/>
      <c r="X7" s="64"/>
      <c r="Y7" s="64"/>
      <c r="Z7" s="64"/>
      <c r="AA7" s="64"/>
      <c r="AB7" s="64"/>
    </row>
    <row r="8" spans="1:29" ht="17.25" customHeight="1" thickBot="1" x14ac:dyDescent="0.45">
      <c r="A8" s="64"/>
      <c r="B8" s="206"/>
      <c r="C8" s="206"/>
      <c r="D8" s="206"/>
      <c r="E8" s="206"/>
      <c r="F8" s="80" t="s">
        <v>197</v>
      </c>
      <c r="G8" s="85" t="s">
        <v>198</v>
      </c>
      <c r="H8" s="206"/>
      <c r="I8" s="207"/>
      <c r="J8" s="64"/>
      <c r="K8" s="64"/>
      <c r="L8" s="64"/>
      <c r="M8" s="64"/>
      <c r="N8" s="64"/>
      <c r="O8" s="64"/>
      <c r="P8" s="64"/>
      <c r="Q8" s="64"/>
      <c r="R8" s="64"/>
      <c r="S8" s="64"/>
      <c r="T8" s="80" t="s">
        <v>197</v>
      </c>
      <c r="U8" s="85" t="s">
        <v>198</v>
      </c>
      <c r="V8" s="64"/>
      <c r="W8" s="205"/>
      <c r="X8" s="64"/>
      <c r="Y8" s="64"/>
      <c r="Z8" s="64"/>
      <c r="AA8" s="64"/>
      <c r="AB8" s="64"/>
    </row>
    <row r="9" spans="1:29" ht="17.25" customHeight="1" x14ac:dyDescent="0.4">
      <c r="A9" s="64"/>
      <c r="B9" s="64"/>
      <c r="C9" s="64"/>
      <c r="D9" s="64"/>
      <c r="E9" s="64"/>
      <c r="F9" s="81" t="s">
        <v>65</v>
      </c>
      <c r="G9" s="66">
        <f>SUMIF(F$27:F$300,1,N$27:N$300)</f>
        <v>3.1419999999999999</v>
      </c>
      <c r="H9" s="64"/>
      <c r="I9" s="205"/>
      <c r="J9" s="64"/>
      <c r="K9" s="64"/>
      <c r="L9" s="64"/>
      <c r="M9" s="64"/>
      <c r="N9" s="64"/>
      <c r="O9" s="64"/>
      <c r="P9" s="64"/>
      <c r="Q9" s="64"/>
      <c r="R9" s="64"/>
      <c r="S9" s="64"/>
      <c r="T9" s="81" t="s">
        <v>65</v>
      </c>
      <c r="U9" s="66">
        <f>SUMIF(T$27:T$300,1,AB$27:AB$300)</f>
        <v>0</v>
      </c>
      <c r="V9" s="64"/>
      <c r="W9" s="205"/>
      <c r="X9" s="64"/>
      <c r="Y9" s="64"/>
      <c r="Z9" s="64"/>
      <c r="AA9" s="64"/>
      <c r="AB9" s="64"/>
    </row>
    <row r="10" spans="1:29" ht="17.25" customHeight="1" x14ac:dyDescent="0.4">
      <c r="A10" s="64"/>
      <c r="B10" s="64"/>
      <c r="C10" s="64"/>
      <c r="D10" s="64"/>
      <c r="E10" s="64"/>
      <c r="F10" s="82" t="s">
        <v>199</v>
      </c>
      <c r="G10" s="66">
        <f>SUMIF(F$27:F$300,2,N$27:N$300)</f>
        <v>1.4001000000000001</v>
      </c>
      <c r="H10" s="64"/>
      <c r="I10" s="205"/>
      <c r="J10" s="64"/>
      <c r="K10" s="64"/>
      <c r="L10" s="64"/>
      <c r="M10" s="64"/>
      <c r="N10" s="64"/>
      <c r="O10" s="64"/>
      <c r="P10" s="64"/>
      <c r="Q10" s="64"/>
      <c r="R10" s="64"/>
      <c r="S10" s="64"/>
      <c r="T10" s="82" t="s">
        <v>199</v>
      </c>
      <c r="U10" s="66">
        <f>SUMIF(T$27:T$300,2,AB$27:AB$300)</f>
        <v>0</v>
      </c>
      <c r="V10" s="64"/>
      <c r="W10" s="205"/>
      <c r="X10" s="64"/>
      <c r="Y10" s="64"/>
      <c r="Z10" s="64"/>
      <c r="AA10" s="64"/>
      <c r="AB10" s="64"/>
    </row>
    <row r="11" spans="1:29" ht="17.25" customHeight="1" thickBot="1" x14ac:dyDescent="0.45">
      <c r="A11" s="64"/>
      <c r="B11" s="64"/>
      <c r="C11" s="64"/>
      <c r="D11" s="64"/>
      <c r="E11" s="64"/>
      <c r="F11" s="82" t="s">
        <v>67</v>
      </c>
      <c r="G11" s="66">
        <f>SUMIF(F$27:F$300,3,N$27:N$300)</f>
        <v>0.36620000000000003</v>
      </c>
      <c r="H11" s="64"/>
      <c r="I11" s="205"/>
      <c r="J11" s="64"/>
      <c r="K11" s="64"/>
      <c r="L11" s="64"/>
      <c r="M11" s="64"/>
      <c r="N11" s="64"/>
      <c r="O11" s="64"/>
      <c r="P11" s="64"/>
      <c r="Q11" s="64"/>
      <c r="R11" s="64"/>
      <c r="S11" s="64"/>
      <c r="T11" s="82" t="s">
        <v>67</v>
      </c>
      <c r="U11" s="66">
        <f>SUMIF(T$27:T$300,3,AB$27:AB$300)</f>
        <v>0</v>
      </c>
      <c r="V11" s="64"/>
      <c r="W11" s="205"/>
      <c r="X11" s="64"/>
      <c r="Y11" s="64"/>
      <c r="Z11" s="64"/>
      <c r="AA11" s="64"/>
      <c r="AB11" s="64"/>
    </row>
    <row r="12" spans="1:29" ht="18.75" customHeight="1" x14ac:dyDescent="0.4">
      <c r="A12" s="64"/>
      <c r="B12" s="64"/>
      <c r="C12" s="64"/>
      <c r="D12" s="64"/>
      <c r="E12" s="64"/>
      <c r="F12" s="82" t="s">
        <v>200</v>
      </c>
      <c r="G12" s="66">
        <f>SUMIF(F$27:F$300,4,N$27:N$300)</f>
        <v>0</v>
      </c>
      <c r="H12" s="210"/>
      <c r="I12" s="543" t="s">
        <v>135</v>
      </c>
      <c r="J12" s="544"/>
      <c r="K12" s="551"/>
      <c r="L12" s="552"/>
      <c r="M12" s="552"/>
      <c r="N12" s="553"/>
      <c r="O12" s="64"/>
      <c r="P12" s="64"/>
      <c r="Q12" s="64"/>
      <c r="R12" s="64"/>
      <c r="S12" s="64"/>
      <c r="T12" s="82" t="s">
        <v>200</v>
      </c>
      <c r="U12" s="66">
        <f>SUMIF(T$27:T$300,4,AB$27:AB$300)</f>
        <v>0</v>
      </c>
      <c r="V12" s="210"/>
      <c r="W12" s="543" t="s">
        <v>135</v>
      </c>
      <c r="X12" s="544"/>
      <c r="Y12" s="545"/>
      <c r="Z12" s="546"/>
      <c r="AA12" s="546"/>
      <c r="AB12" s="547"/>
    </row>
    <row r="13" spans="1:29" ht="18.75" customHeight="1" thickBot="1" x14ac:dyDescent="0.45">
      <c r="A13" s="64"/>
      <c r="B13" s="64"/>
      <c r="C13" s="64"/>
      <c r="D13" s="64"/>
      <c r="E13" s="64"/>
      <c r="F13" s="83" t="s">
        <v>69</v>
      </c>
      <c r="G13" s="67">
        <f>SUMIF(F$27:F$300,5,N$27:N$300)</f>
        <v>1.6912</v>
      </c>
      <c r="H13" s="64"/>
      <c r="I13" s="529" t="s">
        <v>201</v>
      </c>
      <c r="J13" s="530"/>
      <c r="K13" s="548"/>
      <c r="L13" s="549"/>
      <c r="M13" s="549"/>
      <c r="N13" s="550"/>
      <c r="O13" s="64"/>
      <c r="P13" s="64"/>
      <c r="Q13" s="64"/>
      <c r="R13" s="64"/>
      <c r="S13" s="64"/>
      <c r="T13" s="83" t="s">
        <v>69</v>
      </c>
      <c r="U13" s="67">
        <f>SUMIF(T$27:T$300,5,AB$27:AB$300)</f>
        <v>0</v>
      </c>
      <c r="V13" s="64"/>
      <c r="W13" s="529" t="s">
        <v>201</v>
      </c>
      <c r="X13" s="530"/>
      <c r="Y13" s="531"/>
      <c r="Z13" s="532"/>
      <c r="AA13" s="532"/>
      <c r="AB13" s="533"/>
    </row>
    <row r="14" spans="1:29" ht="18.75" customHeight="1" thickTop="1" thickBot="1" x14ac:dyDescent="0.45">
      <c r="A14" s="64"/>
      <c r="B14" s="64"/>
      <c r="C14" s="64"/>
      <c r="D14" s="64"/>
      <c r="E14" s="64"/>
      <c r="F14" s="211" t="s">
        <v>202</v>
      </c>
      <c r="G14" s="68">
        <f>SUM(G$9:G$13)</f>
        <v>6.5994999999999999</v>
      </c>
      <c r="H14" s="64"/>
      <c r="I14" s="527" t="s">
        <v>54</v>
      </c>
      <c r="J14" s="528"/>
      <c r="K14" s="534"/>
      <c r="L14" s="535"/>
      <c r="M14" s="535"/>
      <c r="N14" s="536"/>
      <c r="O14" s="64"/>
      <c r="P14" s="64"/>
      <c r="Q14" s="64"/>
      <c r="R14" s="64"/>
      <c r="S14" s="64"/>
      <c r="T14" s="84" t="s">
        <v>202</v>
      </c>
      <c r="U14" s="68">
        <f>SUM(U$9:U$13)</f>
        <v>0</v>
      </c>
      <c r="V14" s="64"/>
      <c r="W14" s="527" t="s">
        <v>54</v>
      </c>
      <c r="X14" s="528"/>
      <c r="Y14" s="522"/>
      <c r="Z14" s="523"/>
      <c r="AA14" s="523"/>
      <c r="AB14" s="524"/>
    </row>
    <row r="15" spans="1:29" ht="17.25" customHeight="1" thickTop="1" thickBot="1" x14ac:dyDescent="0.45">
      <c r="A15" s="64"/>
      <c r="B15" s="64"/>
      <c r="C15" s="525" t="s">
        <v>203</v>
      </c>
      <c r="D15" s="525"/>
      <c r="E15" s="64"/>
      <c r="F15" s="64"/>
      <c r="G15" s="64"/>
      <c r="H15" s="64"/>
      <c r="I15" s="205"/>
      <c r="J15" s="64"/>
      <c r="K15" s="64"/>
      <c r="L15" s="64"/>
      <c r="M15" s="64"/>
      <c r="N15" s="64"/>
      <c r="O15" s="64"/>
      <c r="P15" s="64"/>
      <c r="Q15" s="64"/>
      <c r="R15" s="64"/>
      <c r="S15" s="64"/>
      <c r="T15" s="64"/>
      <c r="U15" s="64"/>
      <c r="V15" s="64"/>
      <c r="W15" s="205"/>
      <c r="X15" s="64"/>
      <c r="Y15" s="64"/>
      <c r="Z15" s="64"/>
      <c r="AA15" s="64"/>
      <c r="AB15" s="64"/>
      <c r="AC15" s="64"/>
    </row>
    <row r="16" spans="1:29" ht="17.25" customHeight="1" x14ac:dyDescent="0.4">
      <c r="A16" s="64"/>
      <c r="B16" s="64"/>
      <c r="C16" s="525"/>
      <c r="D16" s="525"/>
      <c r="E16" s="212" t="s">
        <v>1254</v>
      </c>
      <c r="F16" s="213"/>
      <c r="G16" s="214" t="s">
        <v>1253</v>
      </c>
      <c r="H16" s="215"/>
      <c r="I16" s="205"/>
      <c r="J16" s="64"/>
      <c r="K16" s="64"/>
      <c r="L16" s="64"/>
      <c r="M16" s="86" t="s">
        <v>204</v>
      </c>
      <c r="N16" s="87" t="s">
        <v>205</v>
      </c>
      <c r="O16" s="64"/>
      <c r="P16" s="64"/>
      <c r="Q16" s="64"/>
      <c r="R16" s="64"/>
      <c r="S16" s="64"/>
      <c r="T16" s="64"/>
      <c r="U16" s="64"/>
      <c r="V16" s="64"/>
      <c r="W16" s="205"/>
      <c r="X16" s="64"/>
      <c r="Y16" s="64"/>
      <c r="Z16" s="64"/>
      <c r="AA16" s="86" t="s">
        <v>204</v>
      </c>
      <c r="AB16" s="87" t="s">
        <v>205</v>
      </c>
      <c r="AC16" s="64"/>
    </row>
    <row r="17" spans="1:29" ht="17.25" customHeight="1" thickBot="1" x14ac:dyDescent="0.45">
      <c r="A17" s="64"/>
      <c r="B17" s="64"/>
      <c r="C17" s="216"/>
      <c r="D17" s="64"/>
      <c r="E17" s="216"/>
      <c r="F17" s="216"/>
      <c r="G17" s="216"/>
      <c r="H17" s="216"/>
      <c r="I17" s="217"/>
      <c r="J17" s="216"/>
      <c r="K17" s="216"/>
      <c r="L17" s="216"/>
      <c r="M17" s="70">
        <f>SUM(M$27:M$300)</f>
        <v>9.3670999999999989</v>
      </c>
      <c r="N17" s="69">
        <f>SUM(N$27:N$300)</f>
        <v>6.5995000000000008</v>
      </c>
      <c r="O17" s="64"/>
      <c r="P17" s="64"/>
      <c r="Q17" s="216"/>
      <c r="R17" s="64"/>
      <c r="S17" s="216"/>
      <c r="T17" s="216"/>
      <c r="U17" s="216"/>
      <c r="V17" s="216"/>
      <c r="W17" s="217"/>
      <c r="X17" s="216"/>
      <c r="Y17" s="216"/>
      <c r="Z17" s="216"/>
      <c r="AA17" s="70">
        <f>ROUNDDOWN(SUM(AA$27:AA$300),5)</f>
        <v>0</v>
      </c>
      <c r="AB17" s="69">
        <f>SUM(AB$27:AB$300)</f>
        <v>0</v>
      </c>
      <c r="AC17" s="64"/>
    </row>
    <row r="18" spans="1:29" ht="17.25" customHeight="1" x14ac:dyDescent="0.4">
      <c r="A18" s="64"/>
      <c r="B18" s="64"/>
      <c r="C18" s="218"/>
      <c r="D18" s="88" t="s">
        <v>206</v>
      </c>
      <c r="E18" s="88" t="s">
        <v>207</v>
      </c>
      <c r="F18" s="89" t="s">
        <v>208</v>
      </c>
      <c r="G18" s="88" t="s">
        <v>209</v>
      </c>
      <c r="H18" s="89" t="s">
        <v>210</v>
      </c>
      <c r="I18" s="90" t="s">
        <v>211</v>
      </c>
      <c r="J18" s="88" t="s">
        <v>212</v>
      </c>
      <c r="K18" s="88" t="s">
        <v>213</v>
      </c>
      <c r="L18" s="88" t="s">
        <v>214</v>
      </c>
      <c r="M18" s="91" t="s">
        <v>215</v>
      </c>
      <c r="N18" s="92" t="s">
        <v>216</v>
      </c>
      <c r="O18" s="64"/>
      <c r="P18" s="64"/>
      <c r="Q18" s="218"/>
      <c r="R18" s="88" t="s">
        <v>206</v>
      </c>
      <c r="S18" s="88" t="s">
        <v>207</v>
      </c>
      <c r="T18" s="89" t="s">
        <v>208</v>
      </c>
      <c r="U18" s="88" t="s">
        <v>209</v>
      </c>
      <c r="V18" s="89" t="s">
        <v>210</v>
      </c>
      <c r="W18" s="90" t="s">
        <v>211</v>
      </c>
      <c r="X18" s="88" t="s">
        <v>212</v>
      </c>
      <c r="Y18" s="88" t="s">
        <v>213</v>
      </c>
      <c r="Z18" s="88" t="s">
        <v>214</v>
      </c>
      <c r="AA18" s="91" t="s">
        <v>215</v>
      </c>
      <c r="AB18" s="92" t="s">
        <v>216</v>
      </c>
      <c r="AC18" s="64"/>
    </row>
    <row r="19" spans="1:29" ht="17.25" customHeight="1" x14ac:dyDescent="0.4">
      <c r="A19" s="64"/>
      <c r="B19" s="64"/>
      <c r="C19" s="219"/>
      <c r="D19" s="93" t="s">
        <v>217</v>
      </c>
      <c r="E19" s="93"/>
      <c r="F19" s="102" t="s">
        <v>218</v>
      </c>
      <c r="G19" s="93"/>
      <c r="H19" s="102" t="s">
        <v>219</v>
      </c>
      <c r="I19" s="95"/>
      <c r="J19" s="93"/>
      <c r="K19" s="96" t="s">
        <v>220</v>
      </c>
      <c r="L19" s="93"/>
      <c r="M19" s="97" t="s">
        <v>221</v>
      </c>
      <c r="N19" s="98" t="s">
        <v>222</v>
      </c>
      <c r="O19" s="64"/>
      <c r="P19" s="64"/>
      <c r="Q19" s="219"/>
      <c r="R19" s="93" t="s">
        <v>217</v>
      </c>
      <c r="S19" s="93"/>
      <c r="T19" s="94" t="s">
        <v>219</v>
      </c>
      <c r="U19" s="93"/>
      <c r="V19" s="94" t="s">
        <v>219</v>
      </c>
      <c r="W19" s="95"/>
      <c r="X19" s="93"/>
      <c r="Y19" s="96" t="s">
        <v>220</v>
      </c>
      <c r="Z19" s="93"/>
      <c r="AA19" s="97" t="s">
        <v>221</v>
      </c>
      <c r="AB19" s="98" t="s">
        <v>222</v>
      </c>
      <c r="AC19" s="64"/>
    </row>
    <row r="20" spans="1:29" ht="17.25" customHeight="1" x14ac:dyDescent="0.4">
      <c r="A20" s="64"/>
      <c r="B20" s="64"/>
      <c r="C20" s="219"/>
      <c r="D20" s="93" t="s">
        <v>223</v>
      </c>
      <c r="E20" s="93"/>
      <c r="F20" s="220" t="s">
        <v>224</v>
      </c>
      <c r="G20" s="93"/>
      <c r="H20" s="220" t="s">
        <v>225</v>
      </c>
      <c r="I20" s="95"/>
      <c r="J20" s="93"/>
      <c r="K20" s="93"/>
      <c r="L20" s="93"/>
      <c r="M20" s="100"/>
      <c r="N20" s="101" t="s">
        <v>196</v>
      </c>
      <c r="O20" s="64"/>
      <c r="P20" s="64"/>
      <c r="Q20" s="219"/>
      <c r="R20" s="93" t="s">
        <v>223</v>
      </c>
      <c r="S20" s="93"/>
      <c r="T20" s="99" t="s">
        <v>226</v>
      </c>
      <c r="U20" s="93"/>
      <c r="V20" s="99" t="s">
        <v>227</v>
      </c>
      <c r="W20" s="95"/>
      <c r="X20" s="93"/>
      <c r="Y20" s="93"/>
      <c r="Z20" s="93"/>
      <c r="AA20" s="100"/>
      <c r="AB20" s="101" t="s">
        <v>196</v>
      </c>
      <c r="AC20" s="64"/>
    </row>
    <row r="21" spans="1:29" ht="17.25" customHeight="1" x14ac:dyDescent="0.4">
      <c r="A21" s="64"/>
      <c r="B21" s="64"/>
      <c r="C21" s="219"/>
      <c r="D21" s="93"/>
      <c r="E21" s="93"/>
      <c r="F21" s="221"/>
      <c r="G21" s="93"/>
      <c r="H21" s="102"/>
      <c r="I21" s="95"/>
      <c r="J21" s="93"/>
      <c r="K21" s="93"/>
      <c r="L21" s="93"/>
      <c r="M21" s="100"/>
      <c r="N21" s="101"/>
      <c r="O21" s="64"/>
      <c r="P21" s="64"/>
      <c r="Q21" s="219"/>
      <c r="R21" s="93"/>
      <c r="S21" s="93"/>
      <c r="T21" s="99"/>
      <c r="U21" s="93"/>
      <c r="V21" s="102"/>
      <c r="W21" s="95"/>
      <c r="X21" s="93"/>
      <c r="Y21" s="93"/>
      <c r="Z21" s="93"/>
      <c r="AA21" s="100"/>
      <c r="AB21" s="101"/>
      <c r="AC21" s="64"/>
    </row>
    <row r="22" spans="1:29" ht="17.25" customHeight="1" x14ac:dyDescent="0.4">
      <c r="A22" s="64"/>
      <c r="B22" s="64"/>
      <c r="C22" s="219"/>
      <c r="D22" s="93"/>
      <c r="E22" s="93"/>
      <c r="F22" s="103" t="s">
        <v>228</v>
      </c>
      <c r="G22" s="93"/>
      <c r="H22" s="103" t="s">
        <v>229</v>
      </c>
      <c r="I22" s="95"/>
      <c r="J22" s="93"/>
      <c r="K22" s="93"/>
      <c r="L22" s="93"/>
      <c r="M22" s="100"/>
      <c r="N22" s="104"/>
      <c r="O22" s="64"/>
      <c r="P22" s="64"/>
      <c r="Q22" s="219"/>
      <c r="R22" s="93"/>
      <c r="S22" s="93"/>
      <c r="T22" s="103" t="s">
        <v>230</v>
      </c>
      <c r="U22" s="93"/>
      <c r="V22" s="103" t="s">
        <v>231</v>
      </c>
      <c r="W22" s="95"/>
      <c r="X22" s="93"/>
      <c r="Y22" s="93"/>
      <c r="Z22" s="93"/>
      <c r="AA22" s="100"/>
      <c r="AB22" s="104"/>
      <c r="AC22" s="64"/>
    </row>
    <row r="23" spans="1:29" ht="17.25" customHeight="1" x14ac:dyDescent="0.4">
      <c r="A23" s="64"/>
      <c r="B23" s="64"/>
      <c r="C23" s="219"/>
      <c r="D23" s="93"/>
      <c r="E23" s="93"/>
      <c r="F23" s="221"/>
      <c r="G23" s="93"/>
      <c r="H23" s="102"/>
      <c r="I23" s="95"/>
      <c r="J23" s="93"/>
      <c r="K23" s="93"/>
      <c r="L23" s="93"/>
      <c r="M23" s="105"/>
      <c r="N23" s="106" t="s">
        <v>232</v>
      </c>
      <c r="O23" s="64"/>
      <c r="P23" s="64"/>
      <c r="Q23" s="219"/>
      <c r="R23" s="93"/>
      <c r="S23" s="93"/>
      <c r="T23" s="103" t="s">
        <v>233</v>
      </c>
      <c r="U23" s="93"/>
      <c r="V23" s="103" t="s">
        <v>233</v>
      </c>
      <c r="W23" s="95"/>
      <c r="X23" s="93"/>
      <c r="Y23" s="93"/>
      <c r="Z23" s="93"/>
      <c r="AA23" s="105"/>
      <c r="AB23" s="106" t="s">
        <v>232</v>
      </c>
      <c r="AC23" s="64"/>
    </row>
    <row r="24" spans="1:29" ht="17.25" customHeight="1" x14ac:dyDescent="0.4">
      <c r="A24" s="64"/>
      <c r="B24" s="64"/>
      <c r="C24" s="219"/>
      <c r="D24" s="93"/>
      <c r="E24" s="93"/>
      <c r="F24" s="102"/>
      <c r="G24" s="93"/>
      <c r="H24" s="102"/>
      <c r="I24" s="95"/>
      <c r="J24" s="93"/>
      <c r="K24" s="93"/>
      <c r="L24" s="93"/>
      <c r="M24" s="107"/>
      <c r="N24" s="106" t="s">
        <v>234</v>
      </c>
      <c r="O24" s="64"/>
      <c r="P24" s="64"/>
      <c r="Q24" s="219"/>
      <c r="R24" s="93"/>
      <c r="S24" s="93"/>
      <c r="T24" s="102"/>
      <c r="U24" s="93"/>
      <c r="V24" s="102"/>
      <c r="W24" s="95"/>
      <c r="X24" s="93"/>
      <c r="Y24" s="93"/>
      <c r="Z24" s="93"/>
      <c r="AA24" s="107"/>
      <c r="AB24" s="106" t="s">
        <v>234</v>
      </c>
      <c r="AC24" s="64"/>
    </row>
    <row r="25" spans="1:29" ht="17.25" customHeight="1" x14ac:dyDescent="0.4">
      <c r="A25" s="64"/>
      <c r="B25" s="64"/>
      <c r="C25" s="219"/>
      <c r="D25" s="93"/>
      <c r="E25" s="93"/>
      <c r="F25" s="102"/>
      <c r="G25" s="93"/>
      <c r="H25" s="102"/>
      <c r="I25" s="95"/>
      <c r="J25" s="93"/>
      <c r="K25" s="93"/>
      <c r="L25" s="93"/>
      <c r="M25" s="100"/>
      <c r="N25" s="104"/>
      <c r="O25" s="64"/>
      <c r="P25" s="64"/>
      <c r="Q25" s="219"/>
      <c r="R25" s="93"/>
      <c r="S25" s="93"/>
      <c r="T25" s="102"/>
      <c r="U25" s="93"/>
      <c r="V25" s="102"/>
      <c r="W25" s="95"/>
      <c r="X25" s="93"/>
      <c r="Y25" s="93"/>
      <c r="Z25" s="93"/>
      <c r="AA25" s="100"/>
      <c r="AB25" s="104"/>
      <c r="AC25" s="64"/>
    </row>
    <row r="26" spans="1:29" ht="17.25" customHeight="1" thickBot="1" x14ac:dyDescent="0.45">
      <c r="A26" s="64"/>
      <c r="B26" s="64"/>
      <c r="C26" s="222"/>
      <c r="D26" s="108"/>
      <c r="E26" s="108"/>
      <c r="F26" s="109"/>
      <c r="G26" s="108"/>
      <c r="H26" s="109"/>
      <c r="I26" s="110" t="s">
        <v>235</v>
      </c>
      <c r="J26" s="111" t="s">
        <v>235</v>
      </c>
      <c r="K26" s="111" t="s">
        <v>235</v>
      </c>
      <c r="L26" s="111" t="s">
        <v>236</v>
      </c>
      <c r="M26" s="112" t="s">
        <v>237</v>
      </c>
      <c r="N26" s="113" t="s">
        <v>237</v>
      </c>
      <c r="O26" s="64"/>
      <c r="P26" s="64"/>
      <c r="Q26" s="222"/>
      <c r="R26" s="108"/>
      <c r="S26" s="108"/>
      <c r="T26" s="109"/>
      <c r="U26" s="108"/>
      <c r="V26" s="109"/>
      <c r="W26" s="110" t="s">
        <v>235</v>
      </c>
      <c r="X26" s="111" t="s">
        <v>235</v>
      </c>
      <c r="Y26" s="111" t="s">
        <v>235</v>
      </c>
      <c r="Z26" s="111" t="s">
        <v>236</v>
      </c>
      <c r="AA26" s="112" t="s">
        <v>237</v>
      </c>
      <c r="AB26" s="113" t="s">
        <v>237</v>
      </c>
      <c r="AC26" s="236"/>
    </row>
    <row r="27" spans="1:29" ht="19.5" customHeight="1" x14ac:dyDescent="0.4">
      <c r="A27" s="64"/>
      <c r="B27" s="64"/>
      <c r="C27" s="223">
        <v>1</v>
      </c>
      <c r="D27" s="224" t="s">
        <v>238</v>
      </c>
      <c r="E27" s="225" t="s">
        <v>239</v>
      </c>
      <c r="F27" s="225">
        <v>6</v>
      </c>
      <c r="G27" s="225" t="s">
        <v>240</v>
      </c>
      <c r="H27" s="225">
        <v>0</v>
      </c>
      <c r="I27" s="226">
        <v>4000</v>
      </c>
      <c r="J27" s="226">
        <v>105</v>
      </c>
      <c r="K27" s="226">
        <v>105</v>
      </c>
      <c r="L27" s="225">
        <v>29</v>
      </c>
      <c r="M27" s="227">
        <v>1.2788999999999999</v>
      </c>
      <c r="N27" s="65">
        <f>IF(F27&lt;6,IF(M27="","",ROUNDDOWN(H27*M27,4)),IF(F27=6,M27*0,IF(M27="","",ROUNDDOWN(H27*M27,4))))</f>
        <v>0</v>
      </c>
      <c r="O27" s="64"/>
      <c r="P27" s="64"/>
      <c r="Q27" s="237" t="s">
        <v>244</v>
      </c>
      <c r="R27" s="71"/>
      <c r="S27" s="72"/>
      <c r="T27" s="72"/>
      <c r="U27" s="72"/>
      <c r="V27" s="305"/>
      <c r="W27" s="306"/>
      <c r="X27" s="306"/>
      <c r="Y27" s="306"/>
      <c r="Z27" s="305"/>
      <c r="AA27" s="307"/>
      <c r="AB27" s="65" t="str">
        <f t="shared" ref="AB27:AB91" si="0">IF(T27&lt;6,IF(AA27="","",ROUNDDOWN(V27*AA27,4)),IF(T27=6,AA27*0,IF(AA27="","",ROUNDDOWN(V27*AA27,4))))</f>
        <v/>
      </c>
    </row>
    <row r="28" spans="1:29" ht="19.5" customHeight="1" x14ac:dyDescent="0.4">
      <c r="A28" s="64"/>
      <c r="B28" s="64"/>
      <c r="C28" s="228">
        <v>2</v>
      </c>
      <c r="D28" s="224" t="s">
        <v>238</v>
      </c>
      <c r="E28" s="229" t="s">
        <v>245</v>
      </c>
      <c r="F28" s="229">
        <v>6</v>
      </c>
      <c r="G28" s="229" t="s">
        <v>240</v>
      </c>
      <c r="H28" s="229">
        <v>0</v>
      </c>
      <c r="I28" s="230">
        <v>4000</v>
      </c>
      <c r="J28" s="230">
        <v>105</v>
      </c>
      <c r="K28" s="230">
        <v>105</v>
      </c>
      <c r="L28" s="229">
        <v>18</v>
      </c>
      <c r="M28" s="231">
        <v>0.79379999999999995</v>
      </c>
      <c r="N28" s="65">
        <f t="shared" ref="N28:N50" si="1">IF(F28&lt;6,IF(M28="","",ROUNDDOWN(H28*M28,4)),IF(F28=6,M28*0,IF(M28="","",ROUNDDOWN(H28*M28,4))))</f>
        <v>0</v>
      </c>
      <c r="O28" s="64"/>
      <c r="P28" s="64"/>
      <c r="Q28" s="237" t="s">
        <v>249</v>
      </c>
      <c r="R28" s="71"/>
      <c r="S28" s="72"/>
      <c r="T28" s="72"/>
      <c r="U28" s="72"/>
      <c r="V28" s="309"/>
      <c r="W28" s="306"/>
      <c r="X28" s="306"/>
      <c r="Y28" s="306"/>
      <c r="Z28" s="305"/>
      <c r="AA28" s="307"/>
      <c r="AB28" s="65" t="str">
        <f t="shared" si="0"/>
        <v/>
      </c>
    </row>
    <row r="29" spans="1:29" ht="19.5" customHeight="1" x14ac:dyDescent="0.4">
      <c r="A29" s="64"/>
      <c r="B29" s="64"/>
      <c r="C29" s="228">
        <v>3</v>
      </c>
      <c r="D29" s="224" t="s">
        <v>238</v>
      </c>
      <c r="E29" s="229" t="s">
        <v>250</v>
      </c>
      <c r="F29" s="229">
        <v>3</v>
      </c>
      <c r="G29" s="229" t="s">
        <v>251</v>
      </c>
      <c r="H29" s="229">
        <v>1</v>
      </c>
      <c r="I29" s="230">
        <v>3000</v>
      </c>
      <c r="J29" s="230">
        <v>105</v>
      </c>
      <c r="K29" s="230">
        <v>105</v>
      </c>
      <c r="L29" s="229">
        <v>1</v>
      </c>
      <c r="M29" s="231">
        <v>3.3000000000000002E-2</v>
      </c>
      <c r="N29" s="65">
        <f t="shared" si="1"/>
        <v>3.3000000000000002E-2</v>
      </c>
      <c r="O29" s="64"/>
      <c r="P29" s="64"/>
      <c r="Q29" s="237" t="s">
        <v>255</v>
      </c>
      <c r="R29" s="71"/>
      <c r="S29" s="72"/>
      <c r="T29" s="72"/>
      <c r="U29" s="72"/>
      <c r="V29" s="309"/>
      <c r="W29" s="306"/>
      <c r="X29" s="306"/>
      <c r="Y29" s="306"/>
      <c r="Z29" s="305"/>
      <c r="AA29" s="307"/>
      <c r="AB29" s="65" t="str">
        <f t="shared" si="0"/>
        <v/>
      </c>
    </row>
    <row r="30" spans="1:29" ht="19.5" customHeight="1" x14ac:dyDescent="0.4">
      <c r="A30" s="64"/>
      <c r="B30" s="64"/>
      <c r="C30" s="228">
        <v>4</v>
      </c>
      <c r="D30" s="224" t="s">
        <v>238</v>
      </c>
      <c r="E30" s="229" t="s">
        <v>250</v>
      </c>
      <c r="F30" s="229">
        <v>3</v>
      </c>
      <c r="G30" s="229" t="s">
        <v>251</v>
      </c>
      <c r="H30" s="229">
        <v>1</v>
      </c>
      <c r="I30" s="230">
        <v>3000</v>
      </c>
      <c r="J30" s="230">
        <v>105</v>
      </c>
      <c r="K30" s="230">
        <v>330</v>
      </c>
      <c r="L30" s="229">
        <v>1</v>
      </c>
      <c r="M30" s="231">
        <v>0.10390000000000001</v>
      </c>
      <c r="N30" s="65">
        <f t="shared" si="1"/>
        <v>0.10390000000000001</v>
      </c>
      <c r="O30" s="64"/>
      <c r="P30" s="64"/>
      <c r="Q30" s="237" t="s">
        <v>259</v>
      </c>
      <c r="R30" s="71"/>
      <c r="S30" s="72"/>
      <c r="T30" s="72"/>
      <c r="U30" s="72"/>
      <c r="V30" s="309"/>
      <c r="W30" s="306"/>
      <c r="X30" s="306"/>
      <c r="Y30" s="306"/>
      <c r="Z30" s="305"/>
      <c r="AA30" s="307"/>
      <c r="AB30" s="65" t="str">
        <f t="shared" si="0"/>
        <v/>
      </c>
    </row>
    <row r="31" spans="1:29" ht="19.5" customHeight="1" x14ac:dyDescent="0.4">
      <c r="A31" s="64"/>
      <c r="B31" s="64"/>
      <c r="C31" s="228">
        <v>5</v>
      </c>
      <c r="D31" s="224" t="s">
        <v>238</v>
      </c>
      <c r="E31" s="229" t="s">
        <v>250</v>
      </c>
      <c r="F31" s="229">
        <v>3</v>
      </c>
      <c r="G31" s="232" t="s">
        <v>260</v>
      </c>
      <c r="H31" s="229">
        <v>0.6</v>
      </c>
      <c r="I31" s="230">
        <v>4000</v>
      </c>
      <c r="J31" s="230">
        <v>105</v>
      </c>
      <c r="K31" s="230">
        <v>360</v>
      </c>
      <c r="L31" s="229">
        <v>1</v>
      </c>
      <c r="M31" s="231">
        <v>0.1512</v>
      </c>
      <c r="N31" s="65">
        <f t="shared" si="1"/>
        <v>9.0700000000000003E-2</v>
      </c>
      <c r="O31" s="64"/>
      <c r="P31" s="64"/>
      <c r="Q31" s="237" t="s">
        <v>264</v>
      </c>
      <c r="R31" s="71"/>
      <c r="S31" s="72"/>
      <c r="T31" s="72"/>
      <c r="U31" s="72"/>
      <c r="V31" s="309"/>
      <c r="W31" s="306"/>
      <c r="X31" s="306"/>
      <c r="Y31" s="306"/>
      <c r="Z31" s="305"/>
      <c r="AA31" s="307"/>
      <c r="AB31" s="65" t="str">
        <f t="shared" si="0"/>
        <v/>
      </c>
    </row>
    <row r="32" spans="1:29" ht="19.5" customHeight="1" x14ac:dyDescent="0.4">
      <c r="A32" s="64"/>
      <c r="B32" s="64"/>
      <c r="C32" s="228">
        <v>6</v>
      </c>
      <c r="D32" s="224" t="s">
        <v>238</v>
      </c>
      <c r="E32" s="229" t="s">
        <v>250</v>
      </c>
      <c r="F32" s="229">
        <v>3</v>
      </c>
      <c r="G32" s="229" t="s">
        <v>251</v>
      </c>
      <c r="H32" s="229">
        <v>1</v>
      </c>
      <c r="I32" s="230">
        <v>4000</v>
      </c>
      <c r="J32" s="230">
        <v>105</v>
      </c>
      <c r="K32" s="230">
        <v>330</v>
      </c>
      <c r="L32" s="229">
        <v>1</v>
      </c>
      <c r="M32" s="231">
        <v>0.1386</v>
      </c>
      <c r="N32" s="65">
        <f t="shared" si="1"/>
        <v>0.1386</v>
      </c>
      <c r="O32" s="64"/>
      <c r="P32" s="64"/>
      <c r="Q32" s="237" t="s">
        <v>268</v>
      </c>
      <c r="R32" s="71"/>
      <c r="S32" s="72"/>
      <c r="T32" s="72"/>
      <c r="U32" s="72"/>
      <c r="V32" s="309"/>
      <c r="W32" s="306"/>
      <c r="X32" s="306"/>
      <c r="Y32" s="306"/>
      <c r="Z32" s="305"/>
      <c r="AA32" s="307"/>
      <c r="AB32" s="65" t="str">
        <f t="shared" si="0"/>
        <v/>
      </c>
    </row>
    <row r="33" spans="1:28" ht="19.5" customHeight="1" x14ac:dyDescent="0.4">
      <c r="A33" s="64"/>
      <c r="B33" s="64"/>
      <c r="C33" s="228">
        <v>7</v>
      </c>
      <c r="D33" s="224" t="s">
        <v>238</v>
      </c>
      <c r="E33" s="229" t="s">
        <v>269</v>
      </c>
      <c r="F33" s="229">
        <v>6</v>
      </c>
      <c r="G33" s="229" t="s">
        <v>270</v>
      </c>
      <c r="H33" s="229">
        <v>0</v>
      </c>
      <c r="I33" s="230">
        <v>4000</v>
      </c>
      <c r="J33" s="230">
        <v>105</v>
      </c>
      <c r="K33" s="230">
        <v>300</v>
      </c>
      <c r="L33" s="229">
        <v>3</v>
      </c>
      <c r="M33" s="231">
        <v>0.378</v>
      </c>
      <c r="N33" s="65">
        <f t="shared" si="1"/>
        <v>0</v>
      </c>
      <c r="O33" s="64"/>
      <c r="P33" s="64"/>
      <c r="Q33" s="237" t="s">
        <v>274</v>
      </c>
      <c r="R33" s="71"/>
      <c r="S33" s="72"/>
      <c r="T33" s="72"/>
      <c r="U33" s="72"/>
      <c r="V33" s="309"/>
      <c r="W33" s="306"/>
      <c r="X33" s="306"/>
      <c r="Y33" s="306"/>
      <c r="Z33" s="305"/>
      <c r="AA33" s="307"/>
      <c r="AB33" s="65" t="str">
        <f t="shared" si="0"/>
        <v/>
      </c>
    </row>
    <row r="34" spans="1:28" ht="19.5" customHeight="1" x14ac:dyDescent="0.4">
      <c r="A34" s="64"/>
      <c r="B34" s="64"/>
      <c r="C34" s="228">
        <v>8</v>
      </c>
      <c r="D34" s="224" t="s">
        <v>238</v>
      </c>
      <c r="E34" s="229" t="s">
        <v>275</v>
      </c>
      <c r="F34" s="229">
        <v>2</v>
      </c>
      <c r="G34" s="229" t="s">
        <v>251</v>
      </c>
      <c r="H34" s="229">
        <v>1</v>
      </c>
      <c r="I34" s="230">
        <v>4000</v>
      </c>
      <c r="J34" s="230">
        <v>105</v>
      </c>
      <c r="K34" s="230">
        <v>105</v>
      </c>
      <c r="L34" s="229">
        <v>25</v>
      </c>
      <c r="M34" s="231">
        <v>1.1025</v>
      </c>
      <c r="N34" s="65">
        <f t="shared" si="1"/>
        <v>1.1025</v>
      </c>
      <c r="O34" s="64"/>
      <c r="P34" s="64"/>
      <c r="Q34" s="237" t="s">
        <v>279</v>
      </c>
      <c r="R34" s="71"/>
      <c r="S34" s="72"/>
      <c r="T34" s="72"/>
      <c r="U34" s="72"/>
      <c r="V34" s="309"/>
      <c r="W34" s="306"/>
      <c r="X34" s="306"/>
      <c r="Y34" s="306"/>
      <c r="Z34" s="305"/>
      <c r="AA34" s="307"/>
      <c r="AB34" s="65" t="str">
        <f t="shared" si="0"/>
        <v/>
      </c>
    </row>
    <row r="35" spans="1:28" ht="19.5" customHeight="1" x14ac:dyDescent="0.4">
      <c r="A35" s="64"/>
      <c r="B35" s="64"/>
      <c r="C35" s="228">
        <v>9</v>
      </c>
      <c r="D35" s="224" t="s">
        <v>238</v>
      </c>
      <c r="E35" s="229" t="s">
        <v>280</v>
      </c>
      <c r="F35" s="229">
        <v>2</v>
      </c>
      <c r="G35" s="229" t="s">
        <v>251</v>
      </c>
      <c r="H35" s="229">
        <v>1</v>
      </c>
      <c r="I35" s="230">
        <v>3000</v>
      </c>
      <c r="J35" s="230">
        <v>105</v>
      </c>
      <c r="K35" s="230">
        <v>105</v>
      </c>
      <c r="L35" s="229">
        <v>9</v>
      </c>
      <c r="M35" s="231">
        <v>0.29759999999999998</v>
      </c>
      <c r="N35" s="65">
        <f t="shared" si="1"/>
        <v>0.29759999999999998</v>
      </c>
      <c r="O35" s="64"/>
      <c r="P35" s="64"/>
      <c r="Q35" s="237" t="s">
        <v>284</v>
      </c>
      <c r="R35" s="71"/>
      <c r="S35" s="72"/>
      <c r="T35" s="72"/>
      <c r="U35" s="72"/>
      <c r="V35" s="309"/>
      <c r="W35" s="306"/>
      <c r="X35" s="306"/>
      <c r="Y35" s="306"/>
      <c r="Z35" s="305"/>
      <c r="AA35" s="307"/>
      <c r="AB35" s="65" t="str">
        <f t="shared" si="0"/>
        <v/>
      </c>
    </row>
    <row r="36" spans="1:28" ht="19.5" customHeight="1" x14ac:dyDescent="0.4">
      <c r="A36" s="64"/>
      <c r="B36" s="64"/>
      <c r="C36" s="228">
        <v>10</v>
      </c>
      <c r="D36" s="224" t="s">
        <v>238</v>
      </c>
      <c r="E36" s="229" t="s">
        <v>285</v>
      </c>
      <c r="F36" s="229">
        <v>1</v>
      </c>
      <c r="G36" s="229" t="s">
        <v>251</v>
      </c>
      <c r="H36" s="229">
        <v>1</v>
      </c>
      <c r="I36" s="230">
        <v>6000</v>
      </c>
      <c r="J36" s="230">
        <v>105</v>
      </c>
      <c r="K36" s="230">
        <v>105</v>
      </c>
      <c r="L36" s="229">
        <v>4</v>
      </c>
      <c r="M36" s="231">
        <v>0.2646</v>
      </c>
      <c r="N36" s="65">
        <f t="shared" si="1"/>
        <v>0.2646</v>
      </c>
      <c r="O36" s="64"/>
      <c r="P36" s="64"/>
      <c r="Q36" s="237" t="s">
        <v>289</v>
      </c>
      <c r="R36" s="71"/>
      <c r="S36" s="72"/>
      <c r="T36" s="72"/>
      <c r="U36" s="72"/>
      <c r="V36" s="305"/>
      <c r="W36" s="306"/>
      <c r="X36" s="306"/>
      <c r="Y36" s="306"/>
      <c r="Z36" s="305"/>
      <c r="AA36" s="307"/>
      <c r="AB36" s="65" t="str">
        <f t="shared" si="0"/>
        <v/>
      </c>
    </row>
    <row r="37" spans="1:28" ht="19.5" customHeight="1" x14ac:dyDescent="0.4">
      <c r="A37" s="64"/>
      <c r="B37" s="64"/>
      <c r="C37" s="228">
        <v>11</v>
      </c>
      <c r="D37" s="224" t="s">
        <v>238</v>
      </c>
      <c r="E37" s="229" t="s">
        <v>290</v>
      </c>
      <c r="F37" s="229">
        <v>1</v>
      </c>
      <c r="G37" s="229" t="s">
        <v>251</v>
      </c>
      <c r="H37" s="229">
        <v>1</v>
      </c>
      <c r="I37" s="230">
        <v>3000</v>
      </c>
      <c r="J37" s="230">
        <v>105</v>
      </c>
      <c r="K37" s="230">
        <v>105</v>
      </c>
      <c r="L37" s="229">
        <v>86</v>
      </c>
      <c r="M37" s="231">
        <v>2.8443999999999998</v>
      </c>
      <c r="N37" s="65">
        <f t="shared" si="1"/>
        <v>2.8443999999999998</v>
      </c>
      <c r="O37" s="64"/>
      <c r="P37" s="64"/>
      <c r="Q37" s="237" t="s">
        <v>294</v>
      </c>
      <c r="R37" s="71"/>
      <c r="S37" s="72"/>
      <c r="T37" s="72"/>
      <c r="U37" s="72"/>
      <c r="V37" s="305"/>
      <c r="W37" s="306"/>
      <c r="X37" s="306"/>
      <c r="Y37" s="306"/>
      <c r="Z37" s="305"/>
      <c r="AA37" s="307"/>
      <c r="AB37" s="65" t="str">
        <f t="shared" si="0"/>
        <v/>
      </c>
    </row>
    <row r="38" spans="1:28" ht="19.5" customHeight="1" x14ac:dyDescent="0.4">
      <c r="A38" s="64"/>
      <c r="B38" s="64"/>
      <c r="C38" s="228">
        <v>12</v>
      </c>
      <c r="D38" s="224" t="s">
        <v>238</v>
      </c>
      <c r="E38" s="229" t="s">
        <v>290</v>
      </c>
      <c r="F38" s="229">
        <v>1</v>
      </c>
      <c r="G38" s="229" t="s">
        <v>251</v>
      </c>
      <c r="H38" s="229">
        <v>1</v>
      </c>
      <c r="I38" s="230">
        <v>3000</v>
      </c>
      <c r="J38" s="230">
        <v>105</v>
      </c>
      <c r="K38" s="230">
        <v>105</v>
      </c>
      <c r="L38" s="229">
        <v>1</v>
      </c>
      <c r="M38" s="231">
        <v>3.3000000000000002E-2</v>
      </c>
      <c r="N38" s="65">
        <f t="shared" si="1"/>
        <v>3.3000000000000002E-2</v>
      </c>
      <c r="O38" s="64"/>
      <c r="P38" s="64"/>
      <c r="Q38" s="237" t="s">
        <v>298</v>
      </c>
      <c r="R38" s="71"/>
      <c r="S38" s="72"/>
      <c r="T38" s="72"/>
      <c r="U38" s="72"/>
      <c r="V38" s="305"/>
      <c r="W38" s="306"/>
      <c r="X38" s="306"/>
      <c r="Y38" s="306"/>
      <c r="Z38" s="305"/>
      <c r="AA38" s="307"/>
      <c r="AB38" s="65" t="str">
        <f t="shared" si="0"/>
        <v/>
      </c>
    </row>
    <row r="39" spans="1:28" ht="19.5" customHeight="1" x14ac:dyDescent="0.4">
      <c r="A39" s="64"/>
      <c r="B39" s="64"/>
      <c r="C39" s="228">
        <v>13</v>
      </c>
      <c r="D39" s="224" t="s">
        <v>238</v>
      </c>
      <c r="E39" s="229" t="s">
        <v>299</v>
      </c>
      <c r="F39" s="229">
        <v>5</v>
      </c>
      <c r="G39" s="229" t="s">
        <v>251</v>
      </c>
      <c r="H39" s="229">
        <v>1</v>
      </c>
      <c r="I39" s="230">
        <v>24</v>
      </c>
      <c r="J39" s="230">
        <v>1820</v>
      </c>
      <c r="K39" s="230">
        <v>910</v>
      </c>
      <c r="L39" s="229">
        <v>39</v>
      </c>
      <c r="M39" s="231">
        <v>1.5502</v>
      </c>
      <c r="N39" s="65">
        <f t="shared" si="1"/>
        <v>1.5502</v>
      </c>
      <c r="O39" s="64"/>
      <c r="P39" s="64"/>
      <c r="Q39" s="237" t="s">
        <v>303</v>
      </c>
      <c r="R39" s="71"/>
      <c r="S39" s="72"/>
      <c r="T39" s="72"/>
      <c r="U39" s="72"/>
      <c r="V39" s="305"/>
      <c r="W39" s="306"/>
      <c r="X39" s="306"/>
      <c r="Y39" s="306"/>
      <c r="Z39" s="305"/>
      <c r="AA39" s="307"/>
      <c r="AB39" s="65" t="str">
        <f t="shared" si="0"/>
        <v/>
      </c>
    </row>
    <row r="40" spans="1:28" ht="19.5" customHeight="1" x14ac:dyDescent="0.4">
      <c r="A40" s="64"/>
      <c r="B40" s="64"/>
      <c r="C40" s="228">
        <v>14</v>
      </c>
      <c r="D40" s="224" t="s">
        <v>238</v>
      </c>
      <c r="E40" s="229" t="s">
        <v>299</v>
      </c>
      <c r="F40" s="229">
        <v>5</v>
      </c>
      <c r="G40" s="229" t="s">
        <v>304</v>
      </c>
      <c r="H40" s="229">
        <v>0.2</v>
      </c>
      <c r="I40" s="230">
        <v>24</v>
      </c>
      <c r="J40" s="230">
        <v>1820</v>
      </c>
      <c r="K40" s="230">
        <v>910</v>
      </c>
      <c r="L40" s="229">
        <v>5</v>
      </c>
      <c r="M40" s="231">
        <v>0.19869999999999999</v>
      </c>
      <c r="N40" s="65">
        <f t="shared" si="1"/>
        <v>3.9699999999999999E-2</v>
      </c>
      <c r="O40" s="64"/>
      <c r="P40" s="64"/>
      <c r="Q40" s="237" t="s">
        <v>308</v>
      </c>
      <c r="R40" s="71"/>
      <c r="S40" s="72"/>
      <c r="T40" s="72"/>
      <c r="U40" s="72"/>
      <c r="V40" s="305"/>
      <c r="W40" s="306"/>
      <c r="X40" s="306"/>
      <c r="Y40" s="306"/>
      <c r="Z40" s="305"/>
      <c r="AA40" s="307"/>
      <c r="AB40" s="65" t="str">
        <f t="shared" si="0"/>
        <v/>
      </c>
    </row>
    <row r="41" spans="1:28" ht="19.5" customHeight="1" x14ac:dyDescent="0.4">
      <c r="A41" s="64"/>
      <c r="B41" s="64"/>
      <c r="C41" s="228">
        <v>15</v>
      </c>
      <c r="D41" s="224" t="s">
        <v>238</v>
      </c>
      <c r="E41" s="229" t="s">
        <v>299</v>
      </c>
      <c r="F41" s="229">
        <v>5</v>
      </c>
      <c r="G41" s="229" t="s">
        <v>304</v>
      </c>
      <c r="H41" s="229">
        <v>0.51</v>
      </c>
      <c r="I41" s="230">
        <v>24</v>
      </c>
      <c r="J41" s="230">
        <v>1820</v>
      </c>
      <c r="K41" s="230">
        <v>910</v>
      </c>
      <c r="L41" s="230">
        <v>5</v>
      </c>
      <c r="M41" s="231">
        <v>0.19869999999999999</v>
      </c>
      <c r="N41" s="65">
        <f t="shared" si="1"/>
        <v>0.1013</v>
      </c>
      <c r="O41" s="64"/>
      <c r="P41" s="64"/>
      <c r="Q41" s="237" t="s">
        <v>312</v>
      </c>
      <c r="R41" s="71"/>
      <c r="S41" s="72"/>
      <c r="T41" s="72"/>
      <c r="U41" s="72"/>
      <c r="V41" s="305"/>
      <c r="W41" s="306"/>
      <c r="X41" s="306"/>
      <c r="Y41" s="306"/>
      <c r="Z41" s="305"/>
      <c r="AA41" s="307"/>
      <c r="AB41" s="65" t="str">
        <f t="shared" si="0"/>
        <v/>
      </c>
    </row>
    <row r="42" spans="1:28" ht="19.5" customHeight="1" x14ac:dyDescent="0.4">
      <c r="A42" s="64"/>
      <c r="B42" s="64"/>
      <c r="C42" s="228">
        <v>16</v>
      </c>
      <c r="D42" s="224"/>
      <c r="E42" s="229"/>
      <c r="F42" s="229"/>
      <c r="G42" s="229"/>
      <c r="H42" s="229"/>
      <c r="I42" s="230"/>
      <c r="J42" s="230"/>
      <c r="K42" s="230"/>
      <c r="L42" s="230"/>
      <c r="M42" s="231"/>
      <c r="N42" s="65" t="str">
        <f t="shared" si="1"/>
        <v/>
      </c>
      <c r="O42" s="64"/>
      <c r="P42" s="64"/>
      <c r="Q42" s="237" t="s">
        <v>316</v>
      </c>
      <c r="R42" s="71"/>
      <c r="S42" s="72"/>
      <c r="T42" s="72"/>
      <c r="U42" s="72"/>
      <c r="V42" s="305"/>
      <c r="W42" s="306"/>
      <c r="X42" s="306"/>
      <c r="Y42" s="306"/>
      <c r="Z42" s="305"/>
      <c r="AA42" s="307"/>
      <c r="AB42" s="65" t="str">
        <f t="shared" si="0"/>
        <v/>
      </c>
    </row>
    <row r="43" spans="1:28" ht="19.5" customHeight="1" x14ac:dyDescent="0.4">
      <c r="A43" s="64"/>
      <c r="B43" s="64"/>
      <c r="C43" s="228">
        <v>17</v>
      </c>
      <c r="D43" s="224"/>
      <c r="E43" s="229"/>
      <c r="F43" s="229"/>
      <c r="G43" s="229"/>
      <c r="H43" s="229"/>
      <c r="I43" s="230"/>
      <c r="J43" s="230"/>
      <c r="K43" s="230"/>
      <c r="L43" s="230"/>
      <c r="M43" s="231"/>
      <c r="N43" s="65" t="str">
        <f t="shared" si="1"/>
        <v/>
      </c>
      <c r="O43" s="64"/>
      <c r="P43" s="64"/>
      <c r="Q43" s="237" t="s">
        <v>320</v>
      </c>
      <c r="R43" s="71"/>
      <c r="S43" s="72"/>
      <c r="T43" s="72"/>
      <c r="U43" s="72"/>
      <c r="V43" s="305"/>
      <c r="W43" s="306"/>
      <c r="X43" s="306"/>
      <c r="Y43" s="306"/>
      <c r="Z43" s="305"/>
      <c r="AA43" s="307"/>
      <c r="AB43" s="65" t="str">
        <f t="shared" si="0"/>
        <v/>
      </c>
    </row>
    <row r="44" spans="1:28" ht="19.5" customHeight="1" x14ac:dyDescent="0.4">
      <c r="A44" s="64"/>
      <c r="B44" s="64"/>
      <c r="C44" s="228">
        <v>18</v>
      </c>
      <c r="D44" s="224"/>
      <c r="E44" s="229"/>
      <c r="F44" s="229"/>
      <c r="G44" s="229"/>
      <c r="H44" s="229"/>
      <c r="I44" s="230"/>
      <c r="J44" s="230"/>
      <c r="K44" s="230"/>
      <c r="L44" s="230"/>
      <c r="M44" s="231"/>
      <c r="N44" s="65" t="str">
        <f t="shared" si="1"/>
        <v/>
      </c>
      <c r="O44" s="64"/>
      <c r="P44" s="64"/>
      <c r="Q44" s="237" t="s">
        <v>324</v>
      </c>
      <c r="R44" s="71"/>
      <c r="S44" s="72"/>
      <c r="T44" s="72"/>
      <c r="U44" s="72"/>
      <c r="V44" s="305"/>
      <c r="W44" s="306"/>
      <c r="X44" s="306"/>
      <c r="Y44" s="306"/>
      <c r="Z44" s="305"/>
      <c r="AA44" s="307"/>
      <c r="AB44" s="65" t="str">
        <f t="shared" si="0"/>
        <v/>
      </c>
    </row>
    <row r="45" spans="1:28" ht="19.5" customHeight="1" x14ac:dyDescent="0.4">
      <c r="A45" s="64"/>
      <c r="B45" s="64"/>
      <c r="C45" s="228">
        <v>19</v>
      </c>
      <c r="D45" s="233"/>
      <c r="E45" s="229"/>
      <c r="F45" s="229"/>
      <c r="G45" s="229"/>
      <c r="H45" s="229"/>
      <c r="I45" s="230"/>
      <c r="J45" s="230"/>
      <c r="K45" s="230"/>
      <c r="L45" s="230"/>
      <c r="M45" s="231"/>
      <c r="N45" s="65" t="str">
        <f t="shared" si="1"/>
        <v/>
      </c>
      <c r="O45" s="64"/>
      <c r="P45" s="64"/>
      <c r="Q45" s="237" t="s">
        <v>328</v>
      </c>
      <c r="R45" s="71"/>
      <c r="S45" s="72"/>
      <c r="T45" s="72"/>
      <c r="U45" s="72"/>
      <c r="V45" s="305"/>
      <c r="W45" s="306"/>
      <c r="X45" s="306"/>
      <c r="Y45" s="306"/>
      <c r="Z45" s="305"/>
      <c r="AA45" s="307"/>
      <c r="AB45" s="65" t="str">
        <f t="shared" si="0"/>
        <v/>
      </c>
    </row>
    <row r="46" spans="1:28" ht="19.5" customHeight="1" x14ac:dyDescent="0.4">
      <c r="A46" s="64"/>
      <c r="B46" s="64"/>
      <c r="C46" s="228">
        <v>20</v>
      </c>
      <c r="D46" s="229"/>
      <c r="E46" s="229"/>
      <c r="F46" s="229"/>
      <c r="G46" s="229"/>
      <c r="H46" s="229"/>
      <c r="I46" s="230"/>
      <c r="J46" s="230"/>
      <c r="K46" s="230"/>
      <c r="L46" s="230"/>
      <c r="M46" s="231"/>
      <c r="N46" s="65" t="str">
        <f t="shared" si="1"/>
        <v/>
      </c>
      <c r="O46" s="64"/>
      <c r="P46" s="64"/>
      <c r="Q46" s="237" t="s">
        <v>332</v>
      </c>
      <c r="R46" s="71"/>
      <c r="S46" s="72"/>
      <c r="T46" s="72"/>
      <c r="U46" s="72"/>
      <c r="V46" s="305"/>
      <c r="W46" s="306"/>
      <c r="X46" s="306"/>
      <c r="Y46" s="306"/>
      <c r="Z46" s="305"/>
      <c r="AA46" s="307"/>
      <c r="AB46" s="65" t="str">
        <f t="shared" si="0"/>
        <v/>
      </c>
    </row>
    <row r="47" spans="1:28" ht="19.5" customHeight="1" x14ac:dyDescent="0.4">
      <c r="A47" s="64"/>
      <c r="B47" s="64"/>
      <c r="C47" s="228">
        <v>21</v>
      </c>
      <c r="D47" s="229"/>
      <c r="E47" s="229"/>
      <c r="F47" s="229"/>
      <c r="G47" s="229"/>
      <c r="H47" s="229"/>
      <c r="I47" s="230"/>
      <c r="J47" s="230"/>
      <c r="K47" s="230"/>
      <c r="L47" s="230"/>
      <c r="M47" s="231"/>
      <c r="N47" s="65" t="str">
        <f t="shared" si="1"/>
        <v/>
      </c>
      <c r="O47" s="64"/>
      <c r="P47" s="64"/>
      <c r="Q47" s="237" t="s">
        <v>336</v>
      </c>
      <c r="R47" s="71"/>
      <c r="S47" s="72"/>
      <c r="T47" s="72"/>
      <c r="U47" s="72"/>
      <c r="V47" s="305"/>
      <c r="W47" s="306"/>
      <c r="X47" s="306"/>
      <c r="Y47" s="306"/>
      <c r="Z47" s="305"/>
      <c r="AA47" s="307"/>
      <c r="AB47" s="65" t="str">
        <f t="shared" si="0"/>
        <v/>
      </c>
    </row>
    <row r="48" spans="1:28" ht="19.5" customHeight="1" x14ac:dyDescent="0.4">
      <c r="A48" s="64"/>
      <c r="B48" s="64"/>
      <c r="C48" s="228">
        <v>22</v>
      </c>
      <c r="D48" s="229"/>
      <c r="E48" s="229"/>
      <c r="F48" s="229"/>
      <c r="G48" s="229"/>
      <c r="H48" s="229"/>
      <c r="I48" s="230"/>
      <c r="J48" s="230"/>
      <c r="K48" s="230"/>
      <c r="L48" s="230"/>
      <c r="M48" s="231"/>
      <c r="N48" s="65" t="str">
        <f t="shared" si="1"/>
        <v/>
      </c>
      <c r="O48" s="64"/>
      <c r="P48" s="64"/>
      <c r="Q48" s="237" t="s">
        <v>340</v>
      </c>
      <c r="R48" s="71"/>
      <c r="S48" s="72"/>
      <c r="T48" s="72"/>
      <c r="U48" s="72"/>
      <c r="V48" s="305"/>
      <c r="W48" s="306"/>
      <c r="X48" s="306"/>
      <c r="Y48" s="306"/>
      <c r="Z48" s="305"/>
      <c r="AA48" s="307"/>
      <c r="AB48" s="65" t="str">
        <f t="shared" si="0"/>
        <v/>
      </c>
    </row>
    <row r="49" spans="1:28" ht="19.5" customHeight="1" x14ac:dyDescent="0.4">
      <c r="A49" s="64"/>
      <c r="B49" s="64"/>
      <c r="C49" s="228">
        <v>23</v>
      </c>
      <c r="D49" s="229"/>
      <c r="E49" s="229"/>
      <c r="F49" s="229"/>
      <c r="G49" s="229"/>
      <c r="H49" s="229"/>
      <c r="I49" s="230"/>
      <c r="J49" s="230"/>
      <c r="K49" s="230"/>
      <c r="L49" s="230"/>
      <c r="M49" s="231"/>
      <c r="N49" s="65" t="str">
        <f t="shared" si="1"/>
        <v/>
      </c>
      <c r="O49" s="64"/>
      <c r="P49" s="64"/>
      <c r="Q49" s="237" t="s">
        <v>344</v>
      </c>
      <c r="R49" s="71"/>
      <c r="S49" s="72"/>
      <c r="T49" s="72"/>
      <c r="U49" s="72"/>
      <c r="V49" s="305"/>
      <c r="W49" s="306"/>
      <c r="X49" s="306"/>
      <c r="Y49" s="306"/>
      <c r="Z49" s="305"/>
      <c r="AA49" s="307"/>
      <c r="AB49" s="65" t="str">
        <f t="shared" si="0"/>
        <v/>
      </c>
    </row>
    <row r="50" spans="1:28" ht="19.5" customHeight="1" x14ac:dyDescent="0.4">
      <c r="A50" s="64"/>
      <c r="B50" s="64"/>
      <c r="C50" s="228">
        <v>24</v>
      </c>
      <c r="D50" s="229"/>
      <c r="E50" s="229"/>
      <c r="F50" s="229"/>
      <c r="G50" s="229"/>
      <c r="H50" s="229"/>
      <c r="I50" s="230"/>
      <c r="J50" s="230"/>
      <c r="K50" s="230"/>
      <c r="L50" s="230"/>
      <c r="M50" s="231"/>
      <c r="N50" s="65" t="str">
        <f t="shared" si="1"/>
        <v/>
      </c>
      <c r="O50" s="64"/>
      <c r="P50" s="64"/>
      <c r="Q50" s="237" t="s">
        <v>348</v>
      </c>
      <c r="R50" s="71"/>
      <c r="S50" s="72"/>
      <c r="T50" s="72"/>
      <c r="U50" s="72"/>
      <c r="V50" s="305"/>
      <c r="W50" s="306"/>
      <c r="X50" s="306"/>
      <c r="Y50" s="306"/>
      <c r="Z50" s="305"/>
      <c r="AA50" s="307"/>
      <c r="AB50" s="65" t="str">
        <f t="shared" si="0"/>
        <v/>
      </c>
    </row>
    <row r="51" spans="1:28" ht="19.5" customHeight="1" x14ac:dyDescent="0.4">
      <c r="A51" s="64"/>
      <c r="B51" s="64"/>
      <c r="C51" s="228">
        <v>25</v>
      </c>
      <c r="D51" s="229"/>
      <c r="E51" s="229"/>
      <c r="F51" s="229"/>
      <c r="G51" s="229"/>
      <c r="H51" s="229"/>
      <c r="I51" s="230"/>
      <c r="J51" s="230"/>
      <c r="K51" s="230"/>
      <c r="L51" s="230"/>
      <c r="M51" s="231"/>
      <c r="N51" s="65"/>
      <c r="O51" s="64"/>
      <c r="P51" s="64"/>
      <c r="Q51" s="237" t="s">
        <v>352</v>
      </c>
      <c r="R51" s="71"/>
      <c r="S51" s="72"/>
      <c r="T51" s="72"/>
      <c r="U51" s="72"/>
      <c r="V51" s="305"/>
      <c r="W51" s="306"/>
      <c r="X51" s="306"/>
      <c r="Y51" s="306"/>
      <c r="Z51" s="305"/>
      <c r="AA51" s="307"/>
      <c r="AB51" s="65" t="str">
        <f t="shared" si="0"/>
        <v/>
      </c>
    </row>
    <row r="52" spans="1:28" ht="19.5" customHeight="1" x14ac:dyDescent="0.4">
      <c r="A52" s="64"/>
      <c r="B52" s="64"/>
      <c r="C52" s="64"/>
      <c r="D52" s="64"/>
      <c r="E52" s="64"/>
      <c r="F52" s="64"/>
      <c r="G52" s="64"/>
      <c r="H52" s="64"/>
      <c r="I52" s="205"/>
      <c r="J52" s="64"/>
      <c r="K52" s="64"/>
      <c r="L52" s="64"/>
      <c r="M52" s="64"/>
      <c r="N52" s="64"/>
      <c r="O52" s="64"/>
      <c r="P52" s="64"/>
      <c r="Q52" s="237" t="s">
        <v>356</v>
      </c>
      <c r="R52" s="71"/>
      <c r="S52" s="72"/>
      <c r="T52" s="72"/>
      <c r="U52" s="72"/>
      <c r="V52" s="305"/>
      <c r="W52" s="306"/>
      <c r="X52" s="306"/>
      <c r="Y52" s="306"/>
      <c r="Z52" s="305"/>
      <c r="AA52" s="307"/>
      <c r="AB52" s="65" t="str">
        <f t="shared" si="0"/>
        <v/>
      </c>
    </row>
    <row r="53" spans="1:28" ht="19.5" customHeight="1" x14ac:dyDescent="0.4">
      <c r="A53" s="64"/>
      <c r="B53" s="64"/>
      <c r="C53" s="64"/>
      <c r="D53" s="64"/>
      <c r="E53" s="64"/>
      <c r="F53" s="64"/>
      <c r="G53" s="64"/>
      <c r="H53" s="64"/>
      <c r="I53" s="205"/>
      <c r="J53" s="64"/>
      <c r="K53" s="64"/>
      <c r="L53" s="64"/>
      <c r="M53" s="64"/>
      <c r="N53" s="64"/>
      <c r="O53" s="64"/>
      <c r="P53" s="64"/>
      <c r="Q53" s="237" t="s">
        <v>360</v>
      </c>
      <c r="R53" s="71"/>
      <c r="S53" s="72"/>
      <c r="T53" s="72"/>
      <c r="U53" s="72"/>
      <c r="V53" s="305"/>
      <c r="W53" s="306"/>
      <c r="X53" s="306"/>
      <c r="Y53" s="306"/>
      <c r="Z53" s="305"/>
      <c r="AA53" s="307"/>
      <c r="AB53" s="65" t="str">
        <f t="shared" si="0"/>
        <v/>
      </c>
    </row>
    <row r="54" spans="1:28" ht="19.5" customHeight="1" x14ac:dyDescent="0.4">
      <c r="A54" s="64"/>
      <c r="B54" s="64"/>
      <c r="C54" s="64"/>
      <c r="D54" s="64"/>
      <c r="E54" s="64"/>
      <c r="F54" s="64"/>
      <c r="G54" s="64"/>
      <c r="H54" s="64"/>
      <c r="I54" s="205"/>
      <c r="J54" s="64"/>
      <c r="K54" s="64"/>
      <c r="L54" s="64"/>
      <c r="M54" s="64"/>
      <c r="N54" s="64"/>
      <c r="O54" s="64"/>
      <c r="P54" s="64"/>
      <c r="Q54" s="237" t="s">
        <v>364</v>
      </c>
      <c r="R54" s="71"/>
      <c r="S54" s="72"/>
      <c r="T54" s="72"/>
      <c r="U54" s="72"/>
      <c r="V54" s="305"/>
      <c r="W54" s="306"/>
      <c r="X54" s="306"/>
      <c r="Y54" s="306"/>
      <c r="Z54" s="305"/>
      <c r="AA54" s="307"/>
      <c r="AB54" s="65" t="str">
        <f t="shared" si="0"/>
        <v/>
      </c>
    </row>
    <row r="55" spans="1:28" ht="19.5" customHeight="1" x14ac:dyDescent="0.4">
      <c r="A55" s="64"/>
      <c r="B55" s="64"/>
      <c r="C55" s="64"/>
      <c r="D55" s="64"/>
      <c r="E55" s="64"/>
      <c r="F55" s="64"/>
      <c r="G55" s="64"/>
      <c r="H55" s="64"/>
      <c r="I55" s="205"/>
      <c r="J55" s="64"/>
      <c r="K55" s="64"/>
      <c r="L55" s="64"/>
      <c r="M55" s="64"/>
      <c r="N55" s="64"/>
      <c r="O55" s="64"/>
      <c r="P55" s="64"/>
      <c r="Q55" s="237" t="s">
        <v>368</v>
      </c>
      <c r="R55" s="71"/>
      <c r="S55" s="72"/>
      <c r="T55" s="72"/>
      <c r="U55" s="72"/>
      <c r="V55" s="305"/>
      <c r="W55" s="306"/>
      <c r="X55" s="306"/>
      <c r="Y55" s="306"/>
      <c r="Z55" s="305"/>
      <c r="AA55" s="307"/>
      <c r="AB55" s="65" t="str">
        <f t="shared" si="0"/>
        <v/>
      </c>
    </row>
    <row r="56" spans="1:28" ht="19.5" customHeight="1" x14ac:dyDescent="0.4">
      <c r="A56" s="64"/>
      <c r="B56" s="64"/>
      <c r="C56" s="64"/>
      <c r="D56" s="64"/>
      <c r="E56" s="64"/>
      <c r="F56" s="64"/>
      <c r="G56" s="64"/>
      <c r="H56" s="64"/>
      <c r="I56" s="205"/>
      <c r="J56" s="64"/>
      <c r="K56" s="64"/>
      <c r="L56" s="64"/>
      <c r="M56" s="64"/>
      <c r="N56" s="64"/>
      <c r="O56" s="64"/>
      <c r="P56" s="64"/>
      <c r="Q56" s="237" t="s">
        <v>372</v>
      </c>
      <c r="R56" s="71"/>
      <c r="S56" s="72"/>
      <c r="T56" s="72"/>
      <c r="U56" s="72"/>
      <c r="V56" s="305"/>
      <c r="W56" s="306"/>
      <c r="X56" s="306"/>
      <c r="Y56" s="306"/>
      <c r="Z56" s="305"/>
      <c r="AA56" s="307"/>
      <c r="AB56" s="65" t="str">
        <f t="shared" si="0"/>
        <v/>
      </c>
    </row>
    <row r="57" spans="1:28" ht="19.5" customHeight="1" x14ac:dyDescent="0.4">
      <c r="A57" s="64"/>
      <c r="B57" s="64"/>
      <c r="C57" s="64"/>
      <c r="D57" s="64"/>
      <c r="E57" s="64"/>
      <c r="F57" s="64"/>
      <c r="G57" s="64"/>
      <c r="H57" s="64"/>
      <c r="I57" s="205"/>
      <c r="J57" s="64"/>
      <c r="K57" s="64"/>
      <c r="L57" s="64"/>
      <c r="M57" s="64"/>
      <c r="N57" s="64"/>
      <c r="O57" s="64"/>
      <c r="P57" s="64"/>
      <c r="Q57" s="237" t="s">
        <v>376</v>
      </c>
      <c r="R57" s="71"/>
      <c r="S57" s="72"/>
      <c r="T57" s="72"/>
      <c r="U57" s="72"/>
      <c r="V57" s="305"/>
      <c r="W57" s="306"/>
      <c r="X57" s="306"/>
      <c r="Y57" s="306"/>
      <c r="Z57" s="305"/>
      <c r="AA57" s="307"/>
      <c r="AB57" s="65" t="str">
        <f t="shared" si="0"/>
        <v/>
      </c>
    </row>
    <row r="58" spans="1:28" ht="19.5" customHeight="1" x14ac:dyDescent="0.4">
      <c r="A58" s="64"/>
      <c r="B58" s="64"/>
      <c r="C58" s="64"/>
      <c r="D58" s="64"/>
      <c r="E58" s="64"/>
      <c r="F58" s="64"/>
      <c r="G58" s="64"/>
      <c r="H58" s="64"/>
      <c r="I58" s="205"/>
      <c r="J58" s="64"/>
      <c r="K58" s="64"/>
      <c r="L58" s="64"/>
      <c r="M58" s="64"/>
      <c r="N58" s="64"/>
      <c r="O58" s="64"/>
      <c r="P58" s="64"/>
      <c r="Q58" s="237" t="s">
        <v>380</v>
      </c>
      <c r="R58" s="71"/>
      <c r="S58" s="72"/>
      <c r="T58" s="72"/>
      <c r="U58" s="72"/>
      <c r="V58" s="305"/>
      <c r="W58" s="306"/>
      <c r="X58" s="306"/>
      <c r="Y58" s="306"/>
      <c r="Z58" s="305"/>
      <c r="AA58" s="307"/>
      <c r="AB58" s="65" t="str">
        <f t="shared" si="0"/>
        <v/>
      </c>
    </row>
    <row r="59" spans="1:28" ht="19.5" customHeight="1" x14ac:dyDescent="0.4">
      <c r="A59" s="64"/>
      <c r="B59" s="64"/>
      <c r="C59" s="64"/>
      <c r="D59" s="64"/>
      <c r="E59" s="64"/>
      <c r="F59" s="64"/>
      <c r="G59" s="64"/>
      <c r="H59" s="64"/>
      <c r="I59" s="205"/>
      <c r="J59" s="64"/>
      <c r="K59" s="64"/>
      <c r="L59" s="64"/>
      <c r="M59" s="64"/>
      <c r="N59" s="64"/>
      <c r="O59" s="64"/>
      <c r="P59" s="64"/>
      <c r="Q59" s="237" t="s">
        <v>384</v>
      </c>
      <c r="R59" s="71"/>
      <c r="S59" s="72"/>
      <c r="T59" s="72"/>
      <c r="U59" s="72"/>
      <c r="V59" s="305"/>
      <c r="W59" s="306"/>
      <c r="X59" s="306"/>
      <c r="Y59" s="306"/>
      <c r="Z59" s="305"/>
      <c r="AA59" s="307"/>
      <c r="AB59" s="65" t="str">
        <f t="shared" si="0"/>
        <v/>
      </c>
    </row>
    <row r="60" spans="1:28" ht="19.5" customHeight="1" x14ac:dyDescent="0.4">
      <c r="A60" s="64"/>
      <c r="B60" s="64"/>
      <c r="C60" s="64"/>
      <c r="D60" s="64"/>
      <c r="E60" s="64"/>
      <c r="F60" s="64"/>
      <c r="G60" s="64"/>
      <c r="H60" s="64"/>
      <c r="I60" s="205"/>
      <c r="J60" s="64"/>
      <c r="K60" s="64"/>
      <c r="L60" s="64"/>
      <c r="M60" s="64"/>
      <c r="N60" s="64"/>
      <c r="O60" s="64"/>
      <c r="P60" s="64"/>
      <c r="Q60" s="237" t="s">
        <v>388</v>
      </c>
      <c r="R60" s="71"/>
      <c r="S60" s="72"/>
      <c r="T60" s="72"/>
      <c r="U60" s="72"/>
      <c r="V60" s="305"/>
      <c r="W60" s="306"/>
      <c r="X60" s="306"/>
      <c r="Y60" s="306"/>
      <c r="Z60" s="305"/>
      <c r="AA60" s="307"/>
      <c r="AB60" s="65" t="str">
        <f t="shared" si="0"/>
        <v/>
      </c>
    </row>
    <row r="61" spans="1:28" ht="19.5" customHeight="1" x14ac:dyDescent="0.4">
      <c r="A61" s="64"/>
      <c r="B61" s="64"/>
      <c r="C61" s="64"/>
      <c r="D61" s="64"/>
      <c r="E61" s="64"/>
      <c r="F61" s="64"/>
      <c r="G61" s="64"/>
      <c r="H61" s="64"/>
      <c r="I61" s="205"/>
      <c r="J61" s="64"/>
      <c r="K61" s="64"/>
      <c r="L61" s="64"/>
      <c r="M61" s="64"/>
      <c r="N61" s="64"/>
      <c r="O61" s="64"/>
      <c r="P61" s="64"/>
      <c r="Q61" s="237" t="s">
        <v>392</v>
      </c>
      <c r="R61" s="71"/>
      <c r="S61" s="72"/>
      <c r="T61" s="72"/>
      <c r="U61" s="72"/>
      <c r="V61" s="305"/>
      <c r="W61" s="306"/>
      <c r="X61" s="306"/>
      <c r="Y61" s="306"/>
      <c r="Z61" s="305"/>
      <c r="AA61" s="307"/>
      <c r="AB61" s="65" t="str">
        <f t="shared" si="0"/>
        <v/>
      </c>
    </row>
    <row r="62" spans="1:28" ht="19.5" customHeight="1" x14ac:dyDescent="0.4">
      <c r="A62" s="64"/>
      <c r="B62" s="64"/>
      <c r="C62" s="64"/>
      <c r="D62" s="64"/>
      <c r="E62" s="64"/>
      <c r="F62" s="64"/>
      <c r="G62" s="64"/>
      <c r="H62" s="64"/>
      <c r="I62" s="205"/>
      <c r="J62" s="64"/>
      <c r="K62" s="64"/>
      <c r="L62" s="64"/>
      <c r="M62" s="64"/>
      <c r="N62" s="64"/>
      <c r="O62" s="64"/>
      <c r="P62" s="64"/>
      <c r="Q62" s="237" t="s">
        <v>396</v>
      </c>
      <c r="R62" s="71"/>
      <c r="S62" s="72"/>
      <c r="T62" s="72"/>
      <c r="U62" s="72"/>
      <c r="V62" s="305"/>
      <c r="W62" s="306"/>
      <c r="X62" s="306"/>
      <c r="Y62" s="306"/>
      <c r="Z62" s="305"/>
      <c r="AA62" s="307"/>
      <c r="AB62" s="65" t="str">
        <f t="shared" si="0"/>
        <v/>
      </c>
    </row>
    <row r="63" spans="1:28" ht="19.5" customHeight="1" x14ac:dyDescent="0.4">
      <c r="A63" s="64"/>
      <c r="B63" s="64"/>
      <c r="C63" s="64"/>
      <c r="D63" s="64"/>
      <c r="E63" s="64"/>
      <c r="F63" s="64"/>
      <c r="G63" s="64"/>
      <c r="H63" s="64"/>
      <c r="I63" s="205"/>
      <c r="J63" s="64"/>
      <c r="K63" s="64"/>
      <c r="L63" s="64"/>
      <c r="M63" s="64"/>
      <c r="N63" s="64"/>
      <c r="O63" s="64"/>
      <c r="P63" s="64"/>
      <c r="Q63" s="237" t="s">
        <v>400</v>
      </c>
      <c r="R63" s="71"/>
      <c r="S63" s="72"/>
      <c r="T63" s="72"/>
      <c r="U63" s="72"/>
      <c r="V63" s="305"/>
      <c r="W63" s="306"/>
      <c r="X63" s="306"/>
      <c r="Y63" s="306"/>
      <c r="Z63" s="305"/>
      <c r="AA63" s="307"/>
      <c r="AB63" s="65" t="str">
        <f t="shared" si="0"/>
        <v/>
      </c>
    </row>
    <row r="64" spans="1:28" ht="19.5" customHeight="1" x14ac:dyDescent="0.4">
      <c r="A64" s="64"/>
      <c r="B64" s="64"/>
      <c r="C64" s="64"/>
      <c r="D64" s="64"/>
      <c r="E64" s="64"/>
      <c r="F64" s="64"/>
      <c r="G64" s="64"/>
      <c r="H64" s="64"/>
      <c r="I64" s="205"/>
      <c r="J64" s="64"/>
      <c r="K64" s="64"/>
      <c r="L64" s="64"/>
      <c r="M64" s="64"/>
      <c r="N64" s="64"/>
      <c r="O64" s="64"/>
      <c r="P64" s="64"/>
      <c r="Q64" s="237" t="s">
        <v>404</v>
      </c>
      <c r="R64" s="71"/>
      <c r="S64" s="72"/>
      <c r="T64" s="72"/>
      <c r="U64" s="72"/>
      <c r="V64" s="305"/>
      <c r="W64" s="306"/>
      <c r="X64" s="306"/>
      <c r="Y64" s="306"/>
      <c r="Z64" s="305"/>
      <c r="AA64" s="307"/>
      <c r="AB64" s="65" t="str">
        <f t="shared" si="0"/>
        <v/>
      </c>
    </row>
    <row r="65" spans="1:28" ht="19.5" customHeight="1" x14ac:dyDescent="0.4">
      <c r="A65" s="64"/>
      <c r="B65" s="64"/>
      <c r="C65" s="64"/>
      <c r="D65" s="64"/>
      <c r="E65" s="64"/>
      <c r="F65" s="64"/>
      <c r="G65" s="64"/>
      <c r="H65" s="64"/>
      <c r="I65" s="205"/>
      <c r="J65" s="64"/>
      <c r="K65" s="64"/>
      <c r="L65" s="64"/>
      <c r="M65" s="64"/>
      <c r="N65" s="64"/>
      <c r="O65" s="64"/>
      <c r="P65" s="64"/>
      <c r="Q65" s="237" t="s">
        <v>408</v>
      </c>
      <c r="R65" s="71"/>
      <c r="S65" s="72"/>
      <c r="T65" s="72"/>
      <c r="U65" s="72"/>
      <c r="V65" s="305"/>
      <c r="W65" s="306"/>
      <c r="X65" s="306"/>
      <c r="Y65" s="306"/>
      <c r="Z65" s="305"/>
      <c r="AA65" s="307"/>
      <c r="AB65" s="65" t="str">
        <f t="shared" si="0"/>
        <v/>
      </c>
    </row>
    <row r="66" spans="1:28" ht="19.5" customHeight="1" x14ac:dyDescent="0.4">
      <c r="A66" s="64"/>
      <c r="B66" s="64"/>
      <c r="C66" s="64"/>
      <c r="D66" s="64"/>
      <c r="E66" s="64"/>
      <c r="F66" s="64"/>
      <c r="G66" s="64"/>
      <c r="H66" s="64"/>
      <c r="I66" s="205"/>
      <c r="J66" s="64"/>
      <c r="K66" s="64"/>
      <c r="L66" s="64"/>
      <c r="M66" s="64"/>
      <c r="N66" s="64"/>
      <c r="O66" s="64"/>
      <c r="P66" s="64"/>
      <c r="Q66" s="237" t="s">
        <v>412</v>
      </c>
      <c r="R66" s="71"/>
      <c r="S66" s="72"/>
      <c r="T66" s="72"/>
      <c r="U66" s="72"/>
      <c r="V66" s="305"/>
      <c r="W66" s="306"/>
      <c r="X66" s="306"/>
      <c r="Y66" s="306"/>
      <c r="Z66" s="305"/>
      <c r="AA66" s="307"/>
      <c r="AB66" s="65" t="str">
        <f t="shared" si="0"/>
        <v/>
      </c>
    </row>
    <row r="67" spans="1:28" ht="19.5" customHeight="1" x14ac:dyDescent="0.4">
      <c r="A67" s="64"/>
      <c r="B67" s="64"/>
      <c r="C67" s="64"/>
      <c r="D67" s="64"/>
      <c r="E67" s="64"/>
      <c r="F67" s="64"/>
      <c r="G67" s="64"/>
      <c r="H67" s="64"/>
      <c r="I67" s="205"/>
      <c r="J67" s="64"/>
      <c r="K67" s="64"/>
      <c r="L67" s="64"/>
      <c r="M67" s="64"/>
      <c r="N67" s="64"/>
      <c r="O67" s="64"/>
      <c r="P67" s="64"/>
      <c r="Q67" s="237" t="s">
        <v>416</v>
      </c>
      <c r="R67" s="71"/>
      <c r="S67" s="72"/>
      <c r="T67" s="72"/>
      <c r="U67" s="72"/>
      <c r="V67" s="305"/>
      <c r="W67" s="306"/>
      <c r="X67" s="306"/>
      <c r="Y67" s="306"/>
      <c r="Z67" s="305"/>
      <c r="AA67" s="307"/>
      <c r="AB67" s="65" t="str">
        <f t="shared" si="0"/>
        <v/>
      </c>
    </row>
    <row r="68" spans="1:28" ht="19.5" customHeight="1" x14ac:dyDescent="0.4">
      <c r="A68" s="64"/>
      <c r="B68" s="64"/>
      <c r="C68" s="64"/>
      <c r="D68" s="64"/>
      <c r="E68" s="64"/>
      <c r="F68" s="64"/>
      <c r="G68" s="64"/>
      <c r="H68" s="64"/>
      <c r="I68" s="205"/>
      <c r="J68" s="64"/>
      <c r="K68" s="64"/>
      <c r="L68" s="64"/>
      <c r="M68" s="64"/>
      <c r="N68" s="64"/>
      <c r="O68" s="64"/>
      <c r="P68" s="64"/>
      <c r="Q68" s="237" t="s">
        <v>420</v>
      </c>
      <c r="R68" s="71"/>
      <c r="S68" s="72"/>
      <c r="T68" s="72"/>
      <c r="U68" s="72"/>
      <c r="V68" s="305"/>
      <c r="W68" s="306"/>
      <c r="X68" s="306"/>
      <c r="Y68" s="306"/>
      <c r="Z68" s="305"/>
      <c r="AA68" s="307"/>
      <c r="AB68" s="65" t="str">
        <f t="shared" si="0"/>
        <v/>
      </c>
    </row>
    <row r="69" spans="1:28" ht="19.5" customHeight="1" x14ac:dyDescent="0.4">
      <c r="A69" s="64"/>
      <c r="B69" s="64"/>
      <c r="C69" s="64"/>
      <c r="D69" s="64"/>
      <c r="E69" s="64"/>
      <c r="F69" s="64"/>
      <c r="G69" s="64"/>
      <c r="H69" s="64"/>
      <c r="I69" s="205"/>
      <c r="J69" s="64"/>
      <c r="K69" s="64"/>
      <c r="L69" s="64"/>
      <c r="M69" s="64"/>
      <c r="N69" s="64"/>
      <c r="O69" s="64"/>
      <c r="P69" s="64"/>
      <c r="Q69" s="237" t="s">
        <v>424</v>
      </c>
      <c r="R69" s="71"/>
      <c r="S69" s="72"/>
      <c r="T69" s="72"/>
      <c r="U69" s="72"/>
      <c r="V69" s="305"/>
      <c r="W69" s="306"/>
      <c r="X69" s="306"/>
      <c r="Y69" s="306"/>
      <c r="Z69" s="305"/>
      <c r="AA69" s="307"/>
      <c r="AB69" s="65" t="str">
        <f t="shared" si="0"/>
        <v/>
      </c>
    </row>
    <row r="70" spans="1:28" ht="19.5" customHeight="1" x14ac:dyDescent="0.4">
      <c r="A70" s="64"/>
      <c r="B70" s="64"/>
      <c r="C70" s="64"/>
      <c r="D70" s="64"/>
      <c r="E70" s="64"/>
      <c r="F70" s="64"/>
      <c r="G70" s="64"/>
      <c r="H70" s="64"/>
      <c r="I70" s="205"/>
      <c r="J70" s="64"/>
      <c r="K70" s="64"/>
      <c r="L70" s="64"/>
      <c r="M70" s="64"/>
      <c r="N70" s="64"/>
      <c r="O70" s="64"/>
      <c r="P70" s="64"/>
      <c r="Q70" s="237" t="s">
        <v>428</v>
      </c>
      <c r="R70" s="71"/>
      <c r="S70" s="72"/>
      <c r="T70" s="72"/>
      <c r="U70" s="72"/>
      <c r="V70" s="305"/>
      <c r="W70" s="306"/>
      <c r="X70" s="306"/>
      <c r="Y70" s="306"/>
      <c r="Z70" s="305"/>
      <c r="AA70" s="307"/>
      <c r="AB70" s="65" t="str">
        <f t="shared" si="0"/>
        <v/>
      </c>
    </row>
    <row r="71" spans="1:28" ht="19.5" customHeight="1" x14ac:dyDescent="0.4">
      <c r="A71" s="64"/>
      <c r="B71" s="64"/>
      <c r="C71" s="64"/>
      <c r="D71" s="64"/>
      <c r="E71" s="64"/>
      <c r="F71" s="64"/>
      <c r="G71" s="64"/>
      <c r="H71" s="64"/>
      <c r="I71" s="205"/>
      <c r="J71" s="64"/>
      <c r="K71" s="64"/>
      <c r="L71" s="64"/>
      <c r="M71" s="64"/>
      <c r="N71" s="64"/>
      <c r="O71" s="64"/>
      <c r="P71" s="64"/>
      <c r="Q71" s="237" t="s">
        <v>432</v>
      </c>
      <c r="R71" s="71"/>
      <c r="S71" s="72"/>
      <c r="T71" s="72"/>
      <c r="U71" s="72"/>
      <c r="V71" s="305"/>
      <c r="W71" s="306"/>
      <c r="X71" s="306"/>
      <c r="Y71" s="306"/>
      <c r="Z71" s="305"/>
      <c r="AA71" s="307"/>
      <c r="AB71" s="65" t="str">
        <f t="shared" si="0"/>
        <v/>
      </c>
    </row>
    <row r="72" spans="1:28" ht="19.5" customHeight="1" x14ac:dyDescent="0.4">
      <c r="A72" s="64"/>
      <c r="B72" s="64"/>
      <c r="C72" s="64"/>
      <c r="D72" s="64"/>
      <c r="E72" s="64"/>
      <c r="F72" s="64"/>
      <c r="G72" s="64"/>
      <c r="H72" s="64"/>
      <c r="I72" s="205"/>
      <c r="J72" s="64"/>
      <c r="K72" s="64"/>
      <c r="L72" s="64"/>
      <c r="M72" s="64"/>
      <c r="N72" s="64"/>
      <c r="O72" s="64"/>
      <c r="P72" s="64"/>
      <c r="Q72" s="237" t="s">
        <v>436</v>
      </c>
      <c r="R72" s="71"/>
      <c r="S72" s="72"/>
      <c r="T72" s="72"/>
      <c r="U72" s="72"/>
      <c r="V72" s="305"/>
      <c r="W72" s="306"/>
      <c r="X72" s="306"/>
      <c r="Y72" s="306"/>
      <c r="Z72" s="305"/>
      <c r="AA72" s="307"/>
      <c r="AB72" s="65" t="str">
        <f t="shared" si="0"/>
        <v/>
      </c>
    </row>
    <row r="73" spans="1:28" ht="19.5" customHeight="1" x14ac:dyDescent="0.4">
      <c r="A73" s="64"/>
      <c r="B73" s="64"/>
      <c r="C73" s="64"/>
      <c r="D73" s="64"/>
      <c r="E73" s="64"/>
      <c r="F73" s="64"/>
      <c r="G73" s="64"/>
      <c r="H73" s="64"/>
      <c r="I73" s="205"/>
      <c r="J73" s="64"/>
      <c r="K73" s="64"/>
      <c r="L73" s="64"/>
      <c r="M73" s="64"/>
      <c r="N73" s="64"/>
      <c r="O73" s="64"/>
      <c r="P73" s="64"/>
      <c r="Q73" s="237" t="s">
        <v>440</v>
      </c>
      <c r="R73" s="71"/>
      <c r="S73" s="72"/>
      <c r="T73" s="72"/>
      <c r="U73" s="72"/>
      <c r="V73" s="305"/>
      <c r="W73" s="306"/>
      <c r="X73" s="306"/>
      <c r="Y73" s="306"/>
      <c r="Z73" s="305"/>
      <c r="AA73" s="307"/>
      <c r="AB73" s="65" t="str">
        <f t="shared" si="0"/>
        <v/>
      </c>
    </row>
    <row r="74" spans="1:28" ht="19.5" customHeight="1" x14ac:dyDescent="0.4">
      <c r="A74" s="64"/>
      <c r="B74" s="64"/>
      <c r="C74" s="64"/>
      <c r="D74" s="64"/>
      <c r="E74" s="64"/>
      <c r="F74" s="64"/>
      <c r="G74" s="64"/>
      <c r="H74" s="64"/>
      <c r="I74" s="205"/>
      <c r="J74" s="64"/>
      <c r="K74" s="64"/>
      <c r="L74" s="64"/>
      <c r="M74" s="64"/>
      <c r="N74" s="64"/>
      <c r="O74" s="64"/>
      <c r="P74" s="64"/>
      <c r="Q74" s="237" t="s">
        <v>444</v>
      </c>
      <c r="R74" s="71"/>
      <c r="S74" s="72"/>
      <c r="T74" s="72"/>
      <c r="U74" s="72"/>
      <c r="V74" s="305"/>
      <c r="W74" s="306"/>
      <c r="X74" s="306"/>
      <c r="Y74" s="306"/>
      <c r="Z74" s="305"/>
      <c r="AA74" s="307"/>
      <c r="AB74" s="65" t="str">
        <f t="shared" si="0"/>
        <v/>
      </c>
    </row>
    <row r="75" spans="1:28" ht="19.5" customHeight="1" x14ac:dyDescent="0.4">
      <c r="A75" s="64"/>
      <c r="B75" s="64"/>
      <c r="C75" s="64"/>
      <c r="D75" s="64"/>
      <c r="E75" s="64"/>
      <c r="F75" s="64"/>
      <c r="G75" s="64"/>
      <c r="H75" s="64"/>
      <c r="I75" s="205"/>
      <c r="J75" s="64"/>
      <c r="K75" s="64"/>
      <c r="L75" s="64"/>
      <c r="M75" s="64"/>
      <c r="N75" s="64"/>
      <c r="O75" s="64"/>
      <c r="P75" s="64"/>
      <c r="Q75" s="237" t="s">
        <v>448</v>
      </c>
      <c r="R75" s="71"/>
      <c r="S75" s="72"/>
      <c r="T75" s="72"/>
      <c r="U75" s="72"/>
      <c r="V75" s="305"/>
      <c r="W75" s="306"/>
      <c r="X75" s="306"/>
      <c r="Y75" s="306"/>
      <c r="Z75" s="305"/>
      <c r="AA75" s="307"/>
      <c r="AB75" s="65" t="str">
        <f t="shared" si="0"/>
        <v/>
      </c>
    </row>
    <row r="76" spans="1:28" ht="19.5" customHeight="1" x14ac:dyDescent="0.4">
      <c r="A76" s="64"/>
      <c r="B76" s="64"/>
      <c r="C76" s="64"/>
      <c r="D76" s="64"/>
      <c r="E76" s="64"/>
      <c r="F76" s="64"/>
      <c r="G76" s="64"/>
      <c r="H76" s="64"/>
      <c r="I76" s="205"/>
      <c r="J76" s="64"/>
      <c r="K76" s="64"/>
      <c r="L76" s="64"/>
      <c r="M76" s="64"/>
      <c r="N76" s="64"/>
      <c r="O76" s="64"/>
      <c r="P76" s="64"/>
      <c r="Q76" s="237" t="s">
        <v>452</v>
      </c>
      <c r="R76" s="71"/>
      <c r="S76" s="72"/>
      <c r="T76" s="72"/>
      <c r="U76" s="72"/>
      <c r="V76" s="305"/>
      <c r="W76" s="306"/>
      <c r="X76" s="306"/>
      <c r="Y76" s="306"/>
      <c r="Z76" s="305"/>
      <c r="AA76" s="307"/>
      <c r="AB76" s="65" t="str">
        <f t="shared" si="0"/>
        <v/>
      </c>
    </row>
    <row r="77" spans="1:28" ht="19.5" customHeight="1" x14ac:dyDescent="0.4">
      <c r="P77" s="64"/>
      <c r="Q77" s="237" t="s">
        <v>456</v>
      </c>
      <c r="R77" s="71"/>
      <c r="S77" s="72"/>
      <c r="T77" s="72"/>
      <c r="U77" s="72"/>
      <c r="V77" s="305"/>
      <c r="W77" s="306"/>
      <c r="X77" s="306"/>
      <c r="Y77" s="306"/>
      <c r="Z77" s="305"/>
      <c r="AA77" s="307"/>
      <c r="AB77" s="65" t="str">
        <f t="shared" si="0"/>
        <v/>
      </c>
    </row>
    <row r="78" spans="1:28" ht="19.5" customHeight="1" x14ac:dyDescent="0.4">
      <c r="P78" s="64"/>
      <c r="Q78" s="237" t="s">
        <v>460</v>
      </c>
      <c r="R78" s="71"/>
      <c r="S78" s="72"/>
      <c r="T78" s="72"/>
      <c r="U78" s="72"/>
      <c r="V78" s="305"/>
      <c r="W78" s="306"/>
      <c r="X78" s="306"/>
      <c r="Y78" s="306"/>
      <c r="Z78" s="305"/>
      <c r="AA78" s="307"/>
      <c r="AB78" s="65" t="str">
        <f t="shared" si="0"/>
        <v/>
      </c>
    </row>
    <row r="79" spans="1:28" ht="19.5" customHeight="1" x14ac:dyDescent="0.4">
      <c r="P79" s="64"/>
      <c r="Q79" s="237" t="s">
        <v>464</v>
      </c>
      <c r="R79" s="71"/>
      <c r="S79" s="72"/>
      <c r="T79" s="72"/>
      <c r="U79" s="72"/>
      <c r="V79" s="305"/>
      <c r="W79" s="306"/>
      <c r="X79" s="306"/>
      <c r="Y79" s="306"/>
      <c r="Z79" s="305"/>
      <c r="AA79" s="307"/>
      <c r="AB79" s="65" t="str">
        <f t="shared" si="0"/>
        <v/>
      </c>
    </row>
    <row r="80" spans="1:28" ht="19.5" customHeight="1" x14ac:dyDescent="0.4">
      <c r="P80" s="64"/>
      <c r="Q80" s="237" t="s">
        <v>468</v>
      </c>
      <c r="R80" s="71"/>
      <c r="S80" s="72"/>
      <c r="T80" s="72"/>
      <c r="U80" s="72"/>
      <c r="V80" s="305"/>
      <c r="W80" s="306"/>
      <c r="X80" s="306"/>
      <c r="Y80" s="306"/>
      <c r="Z80" s="305"/>
      <c r="AA80" s="307"/>
      <c r="AB80" s="65" t="str">
        <f t="shared" si="0"/>
        <v/>
      </c>
    </row>
    <row r="81" spans="16:28" ht="19.5" customHeight="1" x14ac:dyDescent="0.4">
      <c r="P81" s="64"/>
      <c r="Q81" s="237" t="s">
        <v>472</v>
      </c>
      <c r="R81" s="71"/>
      <c r="S81" s="72"/>
      <c r="T81" s="72"/>
      <c r="U81" s="72"/>
      <c r="V81" s="305"/>
      <c r="W81" s="306"/>
      <c r="X81" s="306"/>
      <c r="Y81" s="306"/>
      <c r="Z81" s="305"/>
      <c r="AA81" s="307"/>
      <c r="AB81" s="65" t="str">
        <f t="shared" si="0"/>
        <v/>
      </c>
    </row>
    <row r="82" spans="16:28" ht="19.5" customHeight="1" x14ac:dyDescent="0.4">
      <c r="P82" s="64"/>
      <c r="Q82" s="237" t="s">
        <v>476</v>
      </c>
      <c r="R82" s="71"/>
      <c r="S82" s="72"/>
      <c r="T82" s="72"/>
      <c r="U82" s="72"/>
      <c r="V82" s="305"/>
      <c r="W82" s="306"/>
      <c r="X82" s="306"/>
      <c r="Y82" s="306"/>
      <c r="Z82" s="305"/>
      <c r="AA82" s="307"/>
      <c r="AB82" s="65" t="str">
        <f t="shared" si="0"/>
        <v/>
      </c>
    </row>
    <row r="83" spans="16:28" ht="19.5" customHeight="1" x14ac:dyDescent="0.4">
      <c r="P83" s="64"/>
      <c r="Q83" s="237" t="s">
        <v>480</v>
      </c>
      <c r="R83" s="71"/>
      <c r="S83" s="72"/>
      <c r="T83" s="72"/>
      <c r="U83" s="72"/>
      <c r="V83" s="305"/>
      <c r="W83" s="306"/>
      <c r="X83" s="306"/>
      <c r="Y83" s="306"/>
      <c r="Z83" s="305"/>
      <c r="AA83" s="307"/>
      <c r="AB83" s="65" t="str">
        <f t="shared" si="0"/>
        <v/>
      </c>
    </row>
    <row r="84" spans="16:28" ht="19.5" customHeight="1" x14ac:dyDescent="0.4">
      <c r="P84" s="64"/>
      <c r="Q84" s="237" t="s">
        <v>484</v>
      </c>
      <c r="R84" s="71"/>
      <c r="S84" s="72"/>
      <c r="T84" s="72"/>
      <c r="U84" s="72"/>
      <c r="V84" s="305"/>
      <c r="W84" s="306"/>
      <c r="X84" s="306"/>
      <c r="Y84" s="306"/>
      <c r="Z84" s="305"/>
      <c r="AA84" s="307"/>
      <c r="AB84" s="65" t="str">
        <f t="shared" si="0"/>
        <v/>
      </c>
    </row>
    <row r="85" spans="16:28" ht="19.5" customHeight="1" x14ac:dyDescent="0.4">
      <c r="P85" s="64"/>
      <c r="Q85" s="237" t="s">
        <v>488</v>
      </c>
      <c r="R85" s="71"/>
      <c r="S85" s="72"/>
      <c r="T85" s="72"/>
      <c r="U85" s="72"/>
      <c r="V85" s="305"/>
      <c r="W85" s="306"/>
      <c r="X85" s="306"/>
      <c r="Y85" s="306"/>
      <c r="Z85" s="305"/>
      <c r="AA85" s="307"/>
      <c r="AB85" s="65" t="str">
        <f t="shared" si="0"/>
        <v/>
      </c>
    </row>
    <row r="86" spans="16:28" ht="19.5" customHeight="1" x14ac:dyDescent="0.4">
      <c r="P86" s="64"/>
      <c r="Q86" s="237" t="s">
        <v>492</v>
      </c>
      <c r="R86" s="71"/>
      <c r="S86" s="72"/>
      <c r="T86" s="72"/>
      <c r="U86" s="72"/>
      <c r="V86" s="305"/>
      <c r="W86" s="306"/>
      <c r="X86" s="306"/>
      <c r="Y86" s="306"/>
      <c r="Z86" s="305"/>
      <c r="AA86" s="307"/>
      <c r="AB86" s="65" t="str">
        <f t="shared" si="0"/>
        <v/>
      </c>
    </row>
    <row r="87" spans="16:28" ht="19.5" customHeight="1" x14ac:dyDescent="0.4">
      <c r="P87" s="64"/>
      <c r="Q87" s="237" t="s">
        <v>496</v>
      </c>
      <c r="R87" s="71"/>
      <c r="S87" s="72"/>
      <c r="T87" s="72"/>
      <c r="U87" s="72"/>
      <c r="V87" s="305"/>
      <c r="W87" s="306"/>
      <c r="X87" s="306"/>
      <c r="Y87" s="306"/>
      <c r="Z87" s="305"/>
      <c r="AA87" s="307"/>
      <c r="AB87" s="65" t="str">
        <f t="shared" si="0"/>
        <v/>
      </c>
    </row>
    <row r="88" spans="16:28" ht="19.5" customHeight="1" x14ac:dyDescent="0.4">
      <c r="P88" s="64"/>
      <c r="Q88" s="237" t="s">
        <v>500</v>
      </c>
      <c r="R88" s="71"/>
      <c r="S88" s="72"/>
      <c r="T88" s="72"/>
      <c r="U88" s="72"/>
      <c r="V88" s="305"/>
      <c r="W88" s="306"/>
      <c r="X88" s="306"/>
      <c r="Y88" s="306"/>
      <c r="Z88" s="305"/>
      <c r="AA88" s="307"/>
      <c r="AB88" s="65" t="str">
        <f t="shared" si="0"/>
        <v/>
      </c>
    </row>
    <row r="89" spans="16:28" ht="19.5" customHeight="1" x14ac:dyDescent="0.4">
      <c r="P89" s="64"/>
      <c r="Q89" s="237" t="s">
        <v>504</v>
      </c>
      <c r="R89" s="71"/>
      <c r="S89" s="72"/>
      <c r="T89" s="72"/>
      <c r="U89" s="72"/>
      <c r="V89" s="305"/>
      <c r="W89" s="306"/>
      <c r="X89" s="306"/>
      <c r="Y89" s="306"/>
      <c r="Z89" s="305"/>
      <c r="AA89" s="307"/>
      <c r="AB89" s="65" t="str">
        <f t="shared" si="0"/>
        <v/>
      </c>
    </row>
    <row r="90" spans="16:28" ht="19.5" customHeight="1" x14ac:dyDescent="0.4">
      <c r="P90" s="64"/>
      <c r="Q90" s="237" t="s">
        <v>508</v>
      </c>
      <c r="R90" s="71"/>
      <c r="S90" s="72"/>
      <c r="T90" s="72"/>
      <c r="U90" s="72"/>
      <c r="V90" s="305"/>
      <c r="W90" s="306"/>
      <c r="X90" s="306"/>
      <c r="Y90" s="306"/>
      <c r="Z90" s="305"/>
      <c r="AA90" s="307"/>
      <c r="AB90" s="65" t="str">
        <f t="shared" si="0"/>
        <v/>
      </c>
    </row>
    <row r="91" spans="16:28" ht="19.5" customHeight="1" x14ac:dyDescent="0.4">
      <c r="P91" s="64"/>
      <c r="Q91" s="237" t="s">
        <v>512</v>
      </c>
      <c r="R91" s="71"/>
      <c r="S91" s="72"/>
      <c r="T91" s="72"/>
      <c r="U91" s="72"/>
      <c r="V91" s="305"/>
      <c r="W91" s="306"/>
      <c r="X91" s="306"/>
      <c r="Y91" s="306"/>
      <c r="Z91" s="305"/>
      <c r="AA91" s="307"/>
      <c r="AB91" s="65" t="str">
        <f t="shared" si="0"/>
        <v/>
      </c>
    </row>
    <row r="92" spans="16:28" ht="19.5" customHeight="1" x14ac:dyDescent="0.4">
      <c r="P92" s="64"/>
      <c r="Q92" s="237" t="s">
        <v>516</v>
      </c>
      <c r="R92" s="71"/>
      <c r="S92" s="72"/>
      <c r="T92" s="72"/>
      <c r="U92" s="72"/>
      <c r="V92" s="305"/>
      <c r="W92" s="306"/>
      <c r="X92" s="306"/>
      <c r="Y92" s="306"/>
      <c r="Z92" s="305"/>
      <c r="AA92" s="307"/>
      <c r="AB92" s="65" t="str">
        <f t="shared" ref="AB92:AB155" si="2">IF(T92&lt;6,IF(AA92="","",ROUNDDOWN(V92*AA92,4)),IF(T92=6,AA92*0,IF(AA92="","",ROUNDDOWN(V92*AA92,4))))</f>
        <v/>
      </c>
    </row>
    <row r="93" spans="16:28" ht="19.5" customHeight="1" x14ac:dyDescent="0.4">
      <c r="P93" s="64"/>
      <c r="Q93" s="237" t="s">
        <v>520</v>
      </c>
      <c r="R93" s="71"/>
      <c r="S93" s="72"/>
      <c r="T93" s="72"/>
      <c r="U93" s="72"/>
      <c r="V93" s="305"/>
      <c r="W93" s="306"/>
      <c r="X93" s="306"/>
      <c r="Y93" s="306"/>
      <c r="Z93" s="305"/>
      <c r="AA93" s="307"/>
      <c r="AB93" s="65" t="str">
        <f t="shared" si="2"/>
        <v/>
      </c>
    </row>
    <row r="94" spans="16:28" ht="19.5" customHeight="1" x14ac:dyDescent="0.4">
      <c r="P94" s="64"/>
      <c r="Q94" s="237" t="s">
        <v>524</v>
      </c>
      <c r="R94" s="71"/>
      <c r="S94" s="72"/>
      <c r="T94" s="72"/>
      <c r="U94" s="72"/>
      <c r="V94" s="305"/>
      <c r="W94" s="306"/>
      <c r="X94" s="306"/>
      <c r="Y94" s="306"/>
      <c r="Z94" s="305"/>
      <c r="AA94" s="307"/>
      <c r="AB94" s="65" t="str">
        <f t="shared" si="2"/>
        <v/>
      </c>
    </row>
    <row r="95" spans="16:28" ht="19.5" customHeight="1" x14ac:dyDescent="0.4">
      <c r="P95" s="64"/>
      <c r="Q95" s="237" t="s">
        <v>528</v>
      </c>
      <c r="R95" s="71"/>
      <c r="S95" s="72"/>
      <c r="T95" s="72"/>
      <c r="U95" s="72"/>
      <c r="V95" s="305"/>
      <c r="W95" s="306"/>
      <c r="X95" s="306"/>
      <c r="Y95" s="306"/>
      <c r="Z95" s="305"/>
      <c r="AA95" s="307"/>
      <c r="AB95" s="65" t="str">
        <f t="shared" si="2"/>
        <v/>
      </c>
    </row>
    <row r="96" spans="16:28" ht="19.5" customHeight="1" x14ac:dyDescent="0.4">
      <c r="P96" s="64"/>
      <c r="Q96" s="237" t="s">
        <v>532</v>
      </c>
      <c r="R96" s="71"/>
      <c r="S96" s="72"/>
      <c r="T96" s="72"/>
      <c r="U96" s="72"/>
      <c r="V96" s="305"/>
      <c r="W96" s="306"/>
      <c r="X96" s="306"/>
      <c r="Y96" s="306"/>
      <c r="Z96" s="305"/>
      <c r="AA96" s="307"/>
      <c r="AB96" s="65" t="str">
        <f t="shared" si="2"/>
        <v/>
      </c>
    </row>
    <row r="97" spans="16:28" ht="19.5" customHeight="1" x14ac:dyDescent="0.4">
      <c r="P97" s="64"/>
      <c r="Q97" s="237" t="s">
        <v>536</v>
      </c>
      <c r="R97" s="71"/>
      <c r="S97" s="72"/>
      <c r="T97" s="72"/>
      <c r="U97" s="72"/>
      <c r="V97" s="305"/>
      <c r="W97" s="306"/>
      <c r="X97" s="306"/>
      <c r="Y97" s="306"/>
      <c r="Z97" s="305"/>
      <c r="AA97" s="307"/>
      <c r="AB97" s="65" t="str">
        <f t="shared" si="2"/>
        <v/>
      </c>
    </row>
    <row r="98" spans="16:28" ht="19.5" customHeight="1" x14ac:dyDescent="0.4">
      <c r="P98" s="64"/>
      <c r="Q98" s="237" t="s">
        <v>540</v>
      </c>
      <c r="R98" s="71"/>
      <c r="S98" s="72"/>
      <c r="T98" s="72"/>
      <c r="U98" s="72"/>
      <c r="V98" s="305"/>
      <c r="W98" s="306"/>
      <c r="X98" s="306"/>
      <c r="Y98" s="306"/>
      <c r="Z98" s="305"/>
      <c r="AA98" s="307"/>
      <c r="AB98" s="65" t="str">
        <f t="shared" si="2"/>
        <v/>
      </c>
    </row>
    <row r="99" spans="16:28" ht="19.5" customHeight="1" x14ac:dyDescent="0.4">
      <c r="P99" s="64"/>
      <c r="Q99" s="237" t="s">
        <v>544</v>
      </c>
      <c r="R99" s="71"/>
      <c r="S99" s="72"/>
      <c r="T99" s="72"/>
      <c r="U99" s="72"/>
      <c r="V99" s="305"/>
      <c r="W99" s="306"/>
      <c r="X99" s="306"/>
      <c r="Y99" s="306"/>
      <c r="Z99" s="305"/>
      <c r="AA99" s="307"/>
      <c r="AB99" s="65" t="str">
        <f t="shared" si="2"/>
        <v/>
      </c>
    </row>
    <row r="100" spans="16:28" ht="19.5" customHeight="1" x14ac:dyDescent="0.4">
      <c r="P100" s="64"/>
      <c r="Q100" s="237" t="s">
        <v>548</v>
      </c>
      <c r="R100" s="71"/>
      <c r="S100" s="72"/>
      <c r="T100" s="72"/>
      <c r="U100" s="72"/>
      <c r="V100" s="305"/>
      <c r="W100" s="306"/>
      <c r="X100" s="306"/>
      <c r="Y100" s="306"/>
      <c r="Z100" s="305"/>
      <c r="AA100" s="307"/>
      <c r="AB100" s="65" t="str">
        <f t="shared" si="2"/>
        <v/>
      </c>
    </row>
    <row r="101" spans="16:28" ht="19.5" customHeight="1" x14ac:dyDescent="0.4">
      <c r="P101" s="64"/>
      <c r="Q101" s="237" t="s">
        <v>552</v>
      </c>
      <c r="R101" s="71"/>
      <c r="S101" s="72"/>
      <c r="T101" s="72"/>
      <c r="U101" s="72"/>
      <c r="V101" s="305"/>
      <c r="W101" s="306"/>
      <c r="X101" s="306"/>
      <c r="Y101" s="306"/>
      <c r="Z101" s="305"/>
      <c r="AA101" s="307"/>
      <c r="AB101" s="65" t="str">
        <f t="shared" si="2"/>
        <v/>
      </c>
    </row>
    <row r="102" spans="16:28" ht="19.5" customHeight="1" x14ac:dyDescent="0.4">
      <c r="P102" s="64"/>
      <c r="Q102" s="237" t="s">
        <v>556</v>
      </c>
      <c r="R102" s="71"/>
      <c r="S102" s="72"/>
      <c r="T102" s="72"/>
      <c r="U102" s="72"/>
      <c r="V102" s="305"/>
      <c r="W102" s="306"/>
      <c r="X102" s="306"/>
      <c r="Y102" s="306"/>
      <c r="Z102" s="305"/>
      <c r="AA102" s="307"/>
      <c r="AB102" s="65" t="str">
        <f t="shared" si="2"/>
        <v/>
      </c>
    </row>
    <row r="103" spans="16:28" ht="19.5" customHeight="1" x14ac:dyDescent="0.4">
      <c r="P103" s="64"/>
      <c r="Q103" s="237" t="s">
        <v>560</v>
      </c>
      <c r="R103" s="71"/>
      <c r="S103" s="72"/>
      <c r="T103" s="72"/>
      <c r="U103" s="72"/>
      <c r="V103" s="305"/>
      <c r="W103" s="306"/>
      <c r="X103" s="306"/>
      <c r="Y103" s="306"/>
      <c r="Z103" s="305"/>
      <c r="AA103" s="307"/>
      <c r="AB103" s="65" t="str">
        <f t="shared" si="2"/>
        <v/>
      </c>
    </row>
    <row r="104" spans="16:28" ht="19.5" customHeight="1" x14ac:dyDescent="0.4">
      <c r="P104" s="64"/>
      <c r="Q104" s="237" t="s">
        <v>564</v>
      </c>
      <c r="R104" s="71"/>
      <c r="S104" s="72"/>
      <c r="T104" s="72"/>
      <c r="U104" s="72"/>
      <c r="V104" s="305"/>
      <c r="W104" s="306"/>
      <c r="X104" s="306"/>
      <c r="Y104" s="306"/>
      <c r="Z104" s="305"/>
      <c r="AA104" s="307"/>
      <c r="AB104" s="65" t="str">
        <f t="shared" si="2"/>
        <v/>
      </c>
    </row>
    <row r="105" spans="16:28" ht="19.5" customHeight="1" x14ac:dyDescent="0.4">
      <c r="P105" s="64"/>
      <c r="Q105" s="237" t="s">
        <v>568</v>
      </c>
      <c r="R105" s="71"/>
      <c r="S105" s="72"/>
      <c r="T105" s="72"/>
      <c r="U105" s="72"/>
      <c r="V105" s="305"/>
      <c r="W105" s="306"/>
      <c r="X105" s="306"/>
      <c r="Y105" s="306"/>
      <c r="Z105" s="305"/>
      <c r="AA105" s="307"/>
      <c r="AB105" s="65" t="str">
        <f t="shared" si="2"/>
        <v/>
      </c>
    </row>
    <row r="106" spans="16:28" ht="19.5" customHeight="1" x14ac:dyDescent="0.4">
      <c r="P106" s="64"/>
      <c r="Q106" s="237" t="s">
        <v>572</v>
      </c>
      <c r="R106" s="71"/>
      <c r="S106" s="72"/>
      <c r="T106" s="72"/>
      <c r="U106" s="72"/>
      <c r="V106" s="305"/>
      <c r="W106" s="306"/>
      <c r="X106" s="306"/>
      <c r="Y106" s="306"/>
      <c r="Z106" s="305"/>
      <c r="AA106" s="307"/>
      <c r="AB106" s="65" t="str">
        <f t="shared" si="2"/>
        <v/>
      </c>
    </row>
    <row r="107" spans="16:28" ht="19.5" customHeight="1" x14ac:dyDescent="0.4">
      <c r="P107" s="64"/>
      <c r="Q107" s="237" t="s">
        <v>576</v>
      </c>
      <c r="R107" s="71"/>
      <c r="S107" s="72"/>
      <c r="T107" s="72"/>
      <c r="U107" s="72"/>
      <c r="V107" s="305"/>
      <c r="W107" s="306"/>
      <c r="X107" s="306"/>
      <c r="Y107" s="306"/>
      <c r="Z107" s="305"/>
      <c r="AA107" s="307"/>
      <c r="AB107" s="65" t="str">
        <f t="shared" si="2"/>
        <v/>
      </c>
    </row>
    <row r="108" spans="16:28" ht="19.5" customHeight="1" x14ac:dyDescent="0.4">
      <c r="P108" s="64"/>
      <c r="Q108" s="237" t="s">
        <v>580</v>
      </c>
      <c r="R108" s="71"/>
      <c r="S108" s="72"/>
      <c r="T108" s="72"/>
      <c r="U108" s="72"/>
      <c r="V108" s="305"/>
      <c r="W108" s="306"/>
      <c r="X108" s="306"/>
      <c r="Y108" s="306"/>
      <c r="Z108" s="305"/>
      <c r="AA108" s="307"/>
      <c r="AB108" s="65" t="str">
        <f t="shared" si="2"/>
        <v/>
      </c>
    </row>
    <row r="109" spans="16:28" ht="19.5" customHeight="1" x14ac:dyDescent="0.4">
      <c r="P109" s="64"/>
      <c r="Q109" s="237" t="s">
        <v>584</v>
      </c>
      <c r="R109" s="71"/>
      <c r="S109" s="72"/>
      <c r="T109" s="72"/>
      <c r="U109" s="72"/>
      <c r="V109" s="305"/>
      <c r="W109" s="306"/>
      <c r="X109" s="306"/>
      <c r="Y109" s="306"/>
      <c r="Z109" s="305"/>
      <c r="AA109" s="307"/>
      <c r="AB109" s="65" t="str">
        <f t="shared" si="2"/>
        <v/>
      </c>
    </row>
    <row r="110" spans="16:28" ht="19.5" customHeight="1" x14ac:dyDescent="0.4">
      <c r="P110" s="64"/>
      <c r="Q110" s="237" t="s">
        <v>588</v>
      </c>
      <c r="R110" s="71"/>
      <c r="S110" s="72"/>
      <c r="T110" s="72"/>
      <c r="U110" s="72"/>
      <c r="V110" s="305"/>
      <c r="W110" s="306"/>
      <c r="X110" s="306"/>
      <c r="Y110" s="306"/>
      <c r="Z110" s="305"/>
      <c r="AA110" s="307"/>
      <c r="AB110" s="65" t="str">
        <f t="shared" si="2"/>
        <v/>
      </c>
    </row>
    <row r="111" spans="16:28" ht="19.5" customHeight="1" x14ac:dyDescent="0.4">
      <c r="P111" s="64"/>
      <c r="Q111" s="237" t="s">
        <v>592</v>
      </c>
      <c r="R111" s="71"/>
      <c r="S111" s="72"/>
      <c r="T111" s="72"/>
      <c r="U111" s="72"/>
      <c r="V111" s="305"/>
      <c r="W111" s="306"/>
      <c r="X111" s="306"/>
      <c r="Y111" s="306"/>
      <c r="Z111" s="305"/>
      <c r="AA111" s="307"/>
      <c r="AB111" s="65" t="str">
        <f t="shared" si="2"/>
        <v/>
      </c>
    </row>
    <row r="112" spans="16:28" ht="19.5" customHeight="1" x14ac:dyDescent="0.4">
      <c r="P112" s="64"/>
      <c r="Q112" s="237" t="s">
        <v>596</v>
      </c>
      <c r="R112" s="71"/>
      <c r="S112" s="72"/>
      <c r="T112" s="72"/>
      <c r="U112" s="72"/>
      <c r="V112" s="305"/>
      <c r="W112" s="306"/>
      <c r="X112" s="306"/>
      <c r="Y112" s="306"/>
      <c r="Z112" s="305"/>
      <c r="AA112" s="307"/>
      <c r="AB112" s="65" t="str">
        <f t="shared" si="2"/>
        <v/>
      </c>
    </row>
    <row r="113" spans="16:28" ht="19.5" customHeight="1" x14ac:dyDescent="0.4">
      <c r="P113" s="64"/>
      <c r="Q113" s="237" t="s">
        <v>600</v>
      </c>
      <c r="R113" s="71"/>
      <c r="S113" s="72"/>
      <c r="T113" s="72"/>
      <c r="U113" s="72"/>
      <c r="V113" s="305"/>
      <c r="W113" s="306"/>
      <c r="X113" s="306"/>
      <c r="Y113" s="306"/>
      <c r="Z113" s="305"/>
      <c r="AA113" s="307"/>
      <c r="AB113" s="65" t="str">
        <f t="shared" si="2"/>
        <v/>
      </c>
    </row>
    <row r="114" spans="16:28" ht="19.5" customHeight="1" x14ac:dyDescent="0.4">
      <c r="P114" s="64"/>
      <c r="Q114" s="237" t="s">
        <v>604</v>
      </c>
      <c r="R114" s="71"/>
      <c r="S114" s="72"/>
      <c r="T114" s="72"/>
      <c r="U114" s="72"/>
      <c r="V114" s="305"/>
      <c r="W114" s="306"/>
      <c r="X114" s="306"/>
      <c r="Y114" s="306"/>
      <c r="Z114" s="305"/>
      <c r="AA114" s="307"/>
      <c r="AB114" s="65" t="str">
        <f t="shared" si="2"/>
        <v/>
      </c>
    </row>
    <row r="115" spans="16:28" ht="19.5" customHeight="1" x14ac:dyDescent="0.4">
      <c r="P115" s="64"/>
      <c r="Q115" s="237" t="s">
        <v>608</v>
      </c>
      <c r="R115" s="71"/>
      <c r="S115" s="72"/>
      <c r="T115" s="72"/>
      <c r="U115" s="72"/>
      <c r="V115" s="305"/>
      <c r="W115" s="306"/>
      <c r="X115" s="306"/>
      <c r="Y115" s="306"/>
      <c r="Z115" s="305"/>
      <c r="AA115" s="307"/>
      <c r="AB115" s="65" t="str">
        <f t="shared" si="2"/>
        <v/>
      </c>
    </row>
    <row r="116" spans="16:28" ht="19.5" customHeight="1" x14ac:dyDescent="0.4">
      <c r="P116" s="64"/>
      <c r="Q116" s="237" t="s">
        <v>612</v>
      </c>
      <c r="R116" s="71"/>
      <c r="S116" s="72"/>
      <c r="T116" s="72"/>
      <c r="U116" s="72"/>
      <c r="V116" s="305"/>
      <c r="W116" s="306"/>
      <c r="X116" s="306"/>
      <c r="Y116" s="306"/>
      <c r="Z116" s="305"/>
      <c r="AA116" s="307"/>
      <c r="AB116" s="65" t="str">
        <f t="shared" si="2"/>
        <v/>
      </c>
    </row>
    <row r="117" spans="16:28" ht="19.5" customHeight="1" x14ac:dyDescent="0.4">
      <c r="P117" s="64"/>
      <c r="Q117" s="237" t="s">
        <v>616</v>
      </c>
      <c r="R117" s="71"/>
      <c r="S117" s="72"/>
      <c r="T117" s="72"/>
      <c r="U117" s="72"/>
      <c r="V117" s="305"/>
      <c r="W117" s="306"/>
      <c r="X117" s="306"/>
      <c r="Y117" s="306"/>
      <c r="Z117" s="305"/>
      <c r="AA117" s="307"/>
      <c r="AB117" s="65" t="str">
        <f t="shared" si="2"/>
        <v/>
      </c>
    </row>
    <row r="118" spans="16:28" ht="19.5" customHeight="1" x14ac:dyDescent="0.4">
      <c r="P118" s="64"/>
      <c r="Q118" s="237" t="s">
        <v>620</v>
      </c>
      <c r="R118" s="71"/>
      <c r="S118" s="72"/>
      <c r="T118" s="72"/>
      <c r="U118" s="72"/>
      <c r="V118" s="305"/>
      <c r="W118" s="306"/>
      <c r="X118" s="306"/>
      <c r="Y118" s="306"/>
      <c r="Z118" s="305"/>
      <c r="AA118" s="307"/>
      <c r="AB118" s="65" t="str">
        <f t="shared" si="2"/>
        <v/>
      </c>
    </row>
    <row r="119" spans="16:28" ht="19.5" customHeight="1" x14ac:dyDescent="0.4">
      <c r="P119" s="64"/>
      <c r="Q119" s="237" t="s">
        <v>624</v>
      </c>
      <c r="R119" s="71"/>
      <c r="S119" s="72"/>
      <c r="T119" s="72"/>
      <c r="U119" s="72"/>
      <c r="V119" s="305"/>
      <c r="W119" s="306"/>
      <c r="X119" s="306"/>
      <c r="Y119" s="306"/>
      <c r="Z119" s="305"/>
      <c r="AA119" s="307"/>
      <c r="AB119" s="65" t="str">
        <f t="shared" si="2"/>
        <v/>
      </c>
    </row>
    <row r="120" spans="16:28" ht="19.5" customHeight="1" x14ac:dyDescent="0.4">
      <c r="P120" s="64"/>
      <c r="Q120" s="237" t="s">
        <v>628</v>
      </c>
      <c r="R120" s="71"/>
      <c r="S120" s="72"/>
      <c r="T120" s="72"/>
      <c r="U120" s="72"/>
      <c r="V120" s="305"/>
      <c r="W120" s="306"/>
      <c r="X120" s="306"/>
      <c r="Y120" s="306"/>
      <c r="Z120" s="305"/>
      <c r="AA120" s="307"/>
      <c r="AB120" s="65" t="str">
        <f t="shared" si="2"/>
        <v/>
      </c>
    </row>
    <row r="121" spans="16:28" ht="19.5" customHeight="1" x14ac:dyDescent="0.4">
      <c r="P121" s="64"/>
      <c r="Q121" s="237" t="s">
        <v>632</v>
      </c>
      <c r="R121" s="71"/>
      <c r="S121" s="72"/>
      <c r="T121" s="72"/>
      <c r="U121" s="72"/>
      <c r="V121" s="305"/>
      <c r="W121" s="306"/>
      <c r="X121" s="306"/>
      <c r="Y121" s="306"/>
      <c r="Z121" s="305"/>
      <c r="AA121" s="307"/>
      <c r="AB121" s="65" t="str">
        <f t="shared" si="2"/>
        <v/>
      </c>
    </row>
    <row r="122" spans="16:28" ht="19.5" customHeight="1" x14ac:dyDescent="0.4">
      <c r="P122" s="64"/>
      <c r="Q122" s="237" t="s">
        <v>636</v>
      </c>
      <c r="R122" s="71"/>
      <c r="S122" s="72"/>
      <c r="T122" s="72"/>
      <c r="U122" s="72"/>
      <c r="V122" s="305"/>
      <c r="W122" s="306"/>
      <c r="X122" s="306"/>
      <c r="Y122" s="306"/>
      <c r="Z122" s="305"/>
      <c r="AA122" s="307"/>
      <c r="AB122" s="65" t="str">
        <f t="shared" si="2"/>
        <v/>
      </c>
    </row>
    <row r="123" spans="16:28" ht="19.5" customHeight="1" x14ac:dyDescent="0.4">
      <c r="P123" s="64"/>
      <c r="Q123" s="237" t="s">
        <v>640</v>
      </c>
      <c r="R123" s="71"/>
      <c r="S123" s="72"/>
      <c r="T123" s="72"/>
      <c r="U123" s="72"/>
      <c r="V123" s="305"/>
      <c r="W123" s="306"/>
      <c r="X123" s="306"/>
      <c r="Y123" s="306"/>
      <c r="Z123" s="305"/>
      <c r="AA123" s="307"/>
      <c r="AB123" s="65" t="str">
        <f t="shared" si="2"/>
        <v/>
      </c>
    </row>
    <row r="124" spans="16:28" ht="19.5" customHeight="1" x14ac:dyDescent="0.4">
      <c r="P124" s="64"/>
      <c r="Q124" s="237" t="s">
        <v>644</v>
      </c>
      <c r="R124" s="71"/>
      <c r="S124" s="72"/>
      <c r="T124" s="72"/>
      <c r="U124" s="72"/>
      <c r="V124" s="305"/>
      <c r="W124" s="306"/>
      <c r="X124" s="306"/>
      <c r="Y124" s="306"/>
      <c r="Z124" s="305"/>
      <c r="AA124" s="307"/>
      <c r="AB124" s="65" t="str">
        <f t="shared" si="2"/>
        <v/>
      </c>
    </row>
    <row r="125" spans="16:28" ht="19.5" customHeight="1" x14ac:dyDescent="0.4">
      <c r="P125" s="64"/>
      <c r="Q125" s="237" t="s">
        <v>648</v>
      </c>
      <c r="R125" s="71"/>
      <c r="S125" s="72"/>
      <c r="T125" s="72"/>
      <c r="U125" s="72"/>
      <c r="V125" s="305"/>
      <c r="W125" s="306"/>
      <c r="X125" s="306"/>
      <c r="Y125" s="306"/>
      <c r="Z125" s="305"/>
      <c r="AA125" s="307"/>
      <c r="AB125" s="65" t="str">
        <f t="shared" si="2"/>
        <v/>
      </c>
    </row>
    <row r="126" spans="16:28" ht="19.5" customHeight="1" x14ac:dyDescent="0.4">
      <c r="P126" s="64"/>
      <c r="Q126" s="237" t="s">
        <v>652</v>
      </c>
      <c r="R126" s="71"/>
      <c r="S126" s="72"/>
      <c r="T126" s="72"/>
      <c r="U126" s="72"/>
      <c r="V126" s="305"/>
      <c r="W126" s="306"/>
      <c r="X126" s="306"/>
      <c r="Y126" s="306"/>
      <c r="Z126" s="305"/>
      <c r="AA126" s="307"/>
      <c r="AB126" s="65" t="str">
        <f t="shared" si="2"/>
        <v/>
      </c>
    </row>
    <row r="127" spans="16:28" ht="19.5" customHeight="1" x14ac:dyDescent="0.4">
      <c r="P127" s="64"/>
      <c r="Q127" s="237" t="s">
        <v>656</v>
      </c>
      <c r="R127" s="71"/>
      <c r="S127" s="72"/>
      <c r="T127" s="72"/>
      <c r="U127" s="72"/>
      <c r="V127" s="305"/>
      <c r="W127" s="306"/>
      <c r="X127" s="306"/>
      <c r="Y127" s="306"/>
      <c r="Z127" s="305"/>
      <c r="AA127" s="307"/>
      <c r="AB127" s="65" t="str">
        <f t="shared" si="2"/>
        <v/>
      </c>
    </row>
    <row r="128" spans="16:28" ht="19.5" customHeight="1" x14ac:dyDescent="0.4">
      <c r="P128" s="64"/>
      <c r="Q128" s="237" t="s">
        <v>660</v>
      </c>
      <c r="R128" s="71"/>
      <c r="S128" s="72"/>
      <c r="T128" s="72"/>
      <c r="U128" s="72"/>
      <c r="V128" s="305"/>
      <c r="W128" s="306"/>
      <c r="X128" s="306"/>
      <c r="Y128" s="306"/>
      <c r="Z128" s="305"/>
      <c r="AA128" s="307"/>
      <c r="AB128" s="65" t="str">
        <f t="shared" si="2"/>
        <v/>
      </c>
    </row>
    <row r="129" spans="16:28" ht="19.5" customHeight="1" x14ac:dyDescent="0.4">
      <c r="P129" s="64"/>
      <c r="Q129" s="237" t="s">
        <v>664</v>
      </c>
      <c r="R129" s="71"/>
      <c r="S129" s="72"/>
      <c r="T129" s="72"/>
      <c r="U129" s="72"/>
      <c r="V129" s="305"/>
      <c r="W129" s="306"/>
      <c r="X129" s="306"/>
      <c r="Y129" s="306"/>
      <c r="Z129" s="305"/>
      <c r="AA129" s="307"/>
      <c r="AB129" s="65" t="str">
        <f t="shared" si="2"/>
        <v/>
      </c>
    </row>
    <row r="130" spans="16:28" ht="19.5" customHeight="1" x14ac:dyDescent="0.4">
      <c r="P130" s="64"/>
      <c r="Q130" s="237" t="s">
        <v>668</v>
      </c>
      <c r="R130" s="71"/>
      <c r="S130" s="72"/>
      <c r="T130" s="72"/>
      <c r="U130" s="72"/>
      <c r="V130" s="305"/>
      <c r="W130" s="306"/>
      <c r="X130" s="306"/>
      <c r="Y130" s="306"/>
      <c r="Z130" s="305"/>
      <c r="AA130" s="307"/>
      <c r="AB130" s="65" t="str">
        <f t="shared" si="2"/>
        <v/>
      </c>
    </row>
    <row r="131" spans="16:28" ht="19.5" customHeight="1" x14ac:dyDescent="0.4">
      <c r="P131" s="64"/>
      <c r="Q131" s="237" t="s">
        <v>672</v>
      </c>
      <c r="R131" s="71"/>
      <c r="S131" s="72"/>
      <c r="T131" s="72"/>
      <c r="U131" s="72"/>
      <c r="V131" s="305"/>
      <c r="W131" s="306"/>
      <c r="X131" s="306"/>
      <c r="Y131" s="306"/>
      <c r="Z131" s="305"/>
      <c r="AA131" s="307"/>
      <c r="AB131" s="65" t="str">
        <f t="shared" si="2"/>
        <v/>
      </c>
    </row>
    <row r="132" spans="16:28" ht="19.5" customHeight="1" x14ac:dyDescent="0.4">
      <c r="P132" s="64"/>
      <c r="Q132" s="237" t="s">
        <v>676</v>
      </c>
      <c r="R132" s="71"/>
      <c r="S132" s="72"/>
      <c r="T132" s="72"/>
      <c r="U132" s="72"/>
      <c r="V132" s="305"/>
      <c r="W132" s="306"/>
      <c r="X132" s="306"/>
      <c r="Y132" s="306"/>
      <c r="Z132" s="305"/>
      <c r="AA132" s="307"/>
      <c r="AB132" s="65" t="str">
        <f t="shared" si="2"/>
        <v/>
      </c>
    </row>
    <row r="133" spans="16:28" ht="19.5" customHeight="1" x14ac:dyDescent="0.4">
      <c r="P133" s="64"/>
      <c r="Q133" s="237" t="s">
        <v>680</v>
      </c>
      <c r="R133" s="71"/>
      <c r="S133" s="72"/>
      <c r="T133" s="72"/>
      <c r="U133" s="72"/>
      <c r="V133" s="305"/>
      <c r="W133" s="306"/>
      <c r="X133" s="306"/>
      <c r="Y133" s="306"/>
      <c r="Z133" s="305"/>
      <c r="AA133" s="307"/>
      <c r="AB133" s="65" t="str">
        <f t="shared" si="2"/>
        <v/>
      </c>
    </row>
    <row r="134" spans="16:28" ht="19.5" customHeight="1" x14ac:dyDescent="0.4">
      <c r="P134" s="64"/>
      <c r="Q134" s="237" t="s">
        <v>684</v>
      </c>
      <c r="R134" s="71"/>
      <c r="S134" s="72"/>
      <c r="T134" s="72"/>
      <c r="U134" s="72"/>
      <c r="V134" s="305"/>
      <c r="W134" s="306"/>
      <c r="X134" s="306"/>
      <c r="Y134" s="306"/>
      <c r="Z134" s="305"/>
      <c r="AA134" s="307"/>
      <c r="AB134" s="65" t="str">
        <f t="shared" si="2"/>
        <v/>
      </c>
    </row>
    <row r="135" spans="16:28" ht="19.5" customHeight="1" x14ac:dyDescent="0.4">
      <c r="P135" s="64"/>
      <c r="Q135" s="237" t="s">
        <v>688</v>
      </c>
      <c r="R135" s="71"/>
      <c r="S135" s="72"/>
      <c r="T135" s="72"/>
      <c r="U135" s="72"/>
      <c r="V135" s="305"/>
      <c r="W135" s="306"/>
      <c r="X135" s="306"/>
      <c r="Y135" s="306"/>
      <c r="Z135" s="305"/>
      <c r="AA135" s="307"/>
      <c r="AB135" s="65" t="str">
        <f t="shared" si="2"/>
        <v/>
      </c>
    </row>
    <row r="136" spans="16:28" ht="19.5" customHeight="1" x14ac:dyDescent="0.4">
      <c r="P136" s="64"/>
      <c r="Q136" s="237" t="s">
        <v>692</v>
      </c>
      <c r="R136" s="71"/>
      <c r="S136" s="72"/>
      <c r="T136" s="72"/>
      <c r="U136" s="72"/>
      <c r="V136" s="305"/>
      <c r="W136" s="306"/>
      <c r="X136" s="306"/>
      <c r="Y136" s="306"/>
      <c r="Z136" s="305"/>
      <c r="AA136" s="307"/>
      <c r="AB136" s="65" t="str">
        <f t="shared" si="2"/>
        <v/>
      </c>
    </row>
    <row r="137" spans="16:28" ht="19.5" customHeight="1" x14ac:dyDescent="0.4">
      <c r="P137" s="64"/>
      <c r="Q137" s="237" t="s">
        <v>696</v>
      </c>
      <c r="R137" s="71"/>
      <c r="S137" s="72"/>
      <c r="T137" s="72"/>
      <c r="U137" s="72"/>
      <c r="V137" s="305"/>
      <c r="W137" s="306"/>
      <c r="X137" s="306"/>
      <c r="Y137" s="306"/>
      <c r="Z137" s="305"/>
      <c r="AA137" s="307"/>
      <c r="AB137" s="65" t="str">
        <f t="shared" si="2"/>
        <v/>
      </c>
    </row>
    <row r="138" spans="16:28" ht="19.5" customHeight="1" x14ac:dyDescent="0.4">
      <c r="P138" s="64"/>
      <c r="Q138" s="237" t="s">
        <v>700</v>
      </c>
      <c r="R138" s="71"/>
      <c r="S138" s="72"/>
      <c r="T138" s="72"/>
      <c r="U138" s="72"/>
      <c r="V138" s="305"/>
      <c r="W138" s="306"/>
      <c r="X138" s="306"/>
      <c r="Y138" s="306"/>
      <c r="Z138" s="305"/>
      <c r="AA138" s="307"/>
      <c r="AB138" s="65" t="str">
        <f t="shared" si="2"/>
        <v/>
      </c>
    </row>
    <row r="139" spans="16:28" ht="19.5" customHeight="1" x14ac:dyDescent="0.4">
      <c r="P139" s="64"/>
      <c r="Q139" s="237" t="s">
        <v>704</v>
      </c>
      <c r="R139" s="71"/>
      <c r="S139" s="72"/>
      <c r="T139" s="72"/>
      <c r="U139" s="72"/>
      <c r="V139" s="305"/>
      <c r="W139" s="306"/>
      <c r="X139" s="306"/>
      <c r="Y139" s="306"/>
      <c r="Z139" s="305"/>
      <c r="AA139" s="307"/>
      <c r="AB139" s="65" t="str">
        <f t="shared" si="2"/>
        <v/>
      </c>
    </row>
    <row r="140" spans="16:28" ht="19.5" customHeight="1" x14ac:dyDescent="0.4">
      <c r="P140" s="64"/>
      <c r="Q140" s="237" t="s">
        <v>708</v>
      </c>
      <c r="R140" s="71"/>
      <c r="S140" s="72"/>
      <c r="T140" s="72"/>
      <c r="U140" s="72"/>
      <c r="V140" s="305"/>
      <c r="W140" s="306"/>
      <c r="X140" s="306"/>
      <c r="Y140" s="306"/>
      <c r="Z140" s="305"/>
      <c r="AA140" s="307"/>
      <c r="AB140" s="65" t="str">
        <f t="shared" si="2"/>
        <v/>
      </c>
    </row>
    <row r="141" spans="16:28" ht="19.5" customHeight="1" x14ac:dyDescent="0.4">
      <c r="P141" s="64"/>
      <c r="Q141" s="237" t="s">
        <v>712</v>
      </c>
      <c r="R141" s="71"/>
      <c r="S141" s="72"/>
      <c r="T141" s="72"/>
      <c r="U141" s="72"/>
      <c r="V141" s="305"/>
      <c r="W141" s="306"/>
      <c r="X141" s="306"/>
      <c r="Y141" s="306"/>
      <c r="Z141" s="305"/>
      <c r="AA141" s="307"/>
      <c r="AB141" s="65" t="str">
        <f t="shared" si="2"/>
        <v/>
      </c>
    </row>
    <row r="142" spans="16:28" ht="19.5" customHeight="1" x14ac:dyDescent="0.4">
      <c r="P142" s="64"/>
      <c r="Q142" s="237" t="s">
        <v>716</v>
      </c>
      <c r="R142" s="71"/>
      <c r="S142" s="72"/>
      <c r="T142" s="72"/>
      <c r="U142" s="72"/>
      <c r="V142" s="305"/>
      <c r="W142" s="306"/>
      <c r="X142" s="306"/>
      <c r="Y142" s="306"/>
      <c r="Z142" s="305"/>
      <c r="AA142" s="307"/>
      <c r="AB142" s="65" t="str">
        <f t="shared" si="2"/>
        <v/>
      </c>
    </row>
    <row r="143" spans="16:28" ht="19.5" customHeight="1" x14ac:dyDescent="0.4">
      <c r="P143" s="64"/>
      <c r="Q143" s="237" t="s">
        <v>720</v>
      </c>
      <c r="R143" s="71"/>
      <c r="S143" s="72"/>
      <c r="T143" s="72"/>
      <c r="U143" s="72"/>
      <c r="V143" s="305"/>
      <c r="W143" s="306"/>
      <c r="X143" s="306"/>
      <c r="Y143" s="306"/>
      <c r="Z143" s="305"/>
      <c r="AA143" s="307"/>
      <c r="AB143" s="65" t="str">
        <f t="shared" si="2"/>
        <v/>
      </c>
    </row>
    <row r="144" spans="16:28" ht="19.5" customHeight="1" x14ac:dyDescent="0.4">
      <c r="P144" s="64"/>
      <c r="Q144" s="237" t="s">
        <v>724</v>
      </c>
      <c r="R144" s="71"/>
      <c r="S144" s="72"/>
      <c r="T144" s="72"/>
      <c r="U144" s="72"/>
      <c r="V144" s="305"/>
      <c r="W144" s="306"/>
      <c r="X144" s="306"/>
      <c r="Y144" s="306"/>
      <c r="Z144" s="305"/>
      <c r="AA144" s="307"/>
      <c r="AB144" s="65" t="str">
        <f t="shared" si="2"/>
        <v/>
      </c>
    </row>
    <row r="145" spans="16:28" ht="19.5" customHeight="1" x14ac:dyDescent="0.4">
      <c r="P145" s="64"/>
      <c r="Q145" s="237" t="s">
        <v>728</v>
      </c>
      <c r="R145" s="71"/>
      <c r="S145" s="72"/>
      <c r="T145" s="72"/>
      <c r="U145" s="72"/>
      <c r="V145" s="305"/>
      <c r="W145" s="306"/>
      <c r="X145" s="306"/>
      <c r="Y145" s="306"/>
      <c r="Z145" s="305"/>
      <c r="AA145" s="307"/>
      <c r="AB145" s="65" t="str">
        <f t="shared" si="2"/>
        <v/>
      </c>
    </row>
    <row r="146" spans="16:28" ht="19.5" customHeight="1" x14ac:dyDescent="0.4">
      <c r="P146" s="64"/>
      <c r="Q146" s="237" t="s">
        <v>732</v>
      </c>
      <c r="R146" s="71"/>
      <c r="S146" s="72"/>
      <c r="T146" s="72"/>
      <c r="U146" s="72"/>
      <c r="V146" s="305"/>
      <c r="W146" s="306"/>
      <c r="X146" s="306"/>
      <c r="Y146" s="306"/>
      <c r="Z146" s="305"/>
      <c r="AA146" s="307"/>
      <c r="AB146" s="65" t="str">
        <f t="shared" si="2"/>
        <v/>
      </c>
    </row>
    <row r="147" spans="16:28" ht="19.5" customHeight="1" x14ac:dyDescent="0.4">
      <c r="P147" s="64"/>
      <c r="Q147" s="237" t="s">
        <v>736</v>
      </c>
      <c r="R147" s="71"/>
      <c r="S147" s="72"/>
      <c r="T147" s="72"/>
      <c r="U147" s="72"/>
      <c r="V147" s="305"/>
      <c r="W147" s="306"/>
      <c r="X147" s="306"/>
      <c r="Y147" s="306"/>
      <c r="Z147" s="305"/>
      <c r="AA147" s="307"/>
      <c r="AB147" s="65" t="str">
        <f t="shared" si="2"/>
        <v/>
      </c>
    </row>
    <row r="148" spans="16:28" ht="19.5" customHeight="1" x14ac:dyDescent="0.4">
      <c r="P148" s="64"/>
      <c r="Q148" s="237" t="s">
        <v>740</v>
      </c>
      <c r="R148" s="71"/>
      <c r="S148" s="72"/>
      <c r="T148" s="72"/>
      <c r="U148" s="72"/>
      <c r="V148" s="305"/>
      <c r="W148" s="306"/>
      <c r="X148" s="306"/>
      <c r="Y148" s="306"/>
      <c r="Z148" s="305"/>
      <c r="AA148" s="307"/>
      <c r="AB148" s="65" t="str">
        <f t="shared" si="2"/>
        <v/>
      </c>
    </row>
    <row r="149" spans="16:28" ht="19.5" customHeight="1" x14ac:dyDescent="0.4">
      <c r="P149" s="64"/>
      <c r="Q149" s="237" t="s">
        <v>744</v>
      </c>
      <c r="R149" s="71"/>
      <c r="S149" s="72"/>
      <c r="T149" s="72"/>
      <c r="U149" s="72"/>
      <c r="V149" s="305"/>
      <c r="W149" s="306"/>
      <c r="X149" s="306"/>
      <c r="Y149" s="306"/>
      <c r="Z149" s="305"/>
      <c r="AA149" s="307"/>
      <c r="AB149" s="65" t="str">
        <f t="shared" si="2"/>
        <v/>
      </c>
    </row>
    <row r="150" spans="16:28" ht="19.5" customHeight="1" x14ac:dyDescent="0.4">
      <c r="P150" s="64"/>
      <c r="Q150" s="237" t="s">
        <v>748</v>
      </c>
      <c r="R150" s="71"/>
      <c r="S150" s="72"/>
      <c r="T150" s="72"/>
      <c r="U150" s="72"/>
      <c r="V150" s="305"/>
      <c r="W150" s="306"/>
      <c r="X150" s="306"/>
      <c r="Y150" s="306"/>
      <c r="Z150" s="305"/>
      <c r="AA150" s="307"/>
      <c r="AB150" s="65" t="str">
        <f t="shared" si="2"/>
        <v/>
      </c>
    </row>
    <row r="151" spans="16:28" ht="19.5" customHeight="1" x14ac:dyDescent="0.4">
      <c r="P151" s="64"/>
      <c r="Q151" s="237" t="s">
        <v>752</v>
      </c>
      <c r="R151" s="71"/>
      <c r="S151" s="72"/>
      <c r="T151" s="72"/>
      <c r="U151" s="72"/>
      <c r="V151" s="305"/>
      <c r="W151" s="306"/>
      <c r="X151" s="306"/>
      <c r="Y151" s="306"/>
      <c r="Z151" s="305"/>
      <c r="AA151" s="307"/>
      <c r="AB151" s="65" t="str">
        <f t="shared" si="2"/>
        <v/>
      </c>
    </row>
    <row r="152" spans="16:28" ht="19.5" customHeight="1" x14ac:dyDescent="0.4">
      <c r="P152" s="64"/>
      <c r="Q152" s="237" t="s">
        <v>756</v>
      </c>
      <c r="R152" s="71"/>
      <c r="S152" s="72"/>
      <c r="T152" s="72"/>
      <c r="U152" s="72"/>
      <c r="V152" s="305"/>
      <c r="W152" s="306"/>
      <c r="X152" s="306"/>
      <c r="Y152" s="306"/>
      <c r="Z152" s="305"/>
      <c r="AA152" s="307"/>
      <c r="AB152" s="65" t="str">
        <f t="shared" si="2"/>
        <v/>
      </c>
    </row>
    <row r="153" spans="16:28" ht="19.5" customHeight="1" x14ac:dyDescent="0.4">
      <c r="P153" s="64"/>
      <c r="Q153" s="237" t="s">
        <v>760</v>
      </c>
      <c r="R153" s="71"/>
      <c r="S153" s="72"/>
      <c r="T153" s="72"/>
      <c r="U153" s="72"/>
      <c r="V153" s="305"/>
      <c r="W153" s="306"/>
      <c r="X153" s="306"/>
      <c r="Y153" s="306"/>
      <c r="Z153" s="305"/>
      <c r="AA153" s="307"/>
      <c r="AB153" s="65" t="str">
        <f t="shared" si="2"/>
        <v/>
      </c>
    </row>
    <row r="154" spans="16:28" ht="19.5" customHeight="1" x14ac:dyDescent="0.4">
      <c r="P154" s="64"/>
      <c r="Q154" s="237" t="s">
        <v>764</v>
      </c>
      <c r="R154" s="71"/>
      <c r="S154" s="72"/>
      <c r="T154" s="72"/>
      <c r="U154" s="72"/>
      <c r="V154" s="305"/>
      <c r="W154" s="306"/>
      <c r="X154" s="306"/>
      <c r="Y154" s="306"/>
      <c r="Z154" s="305"/>
      <c r="AA154" s="307"/>
      <c r="AB154" s="65" t="str">
        <f t="shared" si="2"/>
        <v/>
      </c>
    </row>
    <row r="155" spans="16:28" ht="19.5" customHeight="1" x14ac:dyDescent="0.4">
      <c r="P155" s="64"/>
      <c r="Q155" s="237" t="s">
        <v>768</v>
      </c>
      <c r="R155" s="71"/>
      <c r="S155" s="72"/>
      <c r="T155" s="72"/>
      <c r="U155" s="72"/>
      <c r="V155" s="305"/>
      <c r="W155" s="306"/>
      <c r="X155" s="306"/>
      <c r="Y155" s="306"/>
      <c r="Z155" s="305"/>
      <c r="AA155" s="307"/>
      <c r="AB155" s="65" t="str">
        <f t="shared" si="2"/>
        <v/>
      </c>
    </row>
    <row r="156" spans="16:28" ht="19.5" customHeight="1" x14ac:dyDescent="0.4">
      <c r="P156" s="64"/>
      <c r="Q156" s="237" t="s">
        <v>772</v>
      </c>
      <c r="R156" s="71"/>
      <c r="S156" s="72"/>
      <c r="T156" s="72"/>
      <c r="U156" s="72"/>
      <c r="V156" s="305"/>
      <c r="W156" s="306"/>
      <c r="X156" s="306"/>
      <c r="Y156" s="306"/>
      <c r="Z156" s="305"/>
      <c r="AA156" s="307"/>
      <c r="AB156" s="65" t="str">
        <f t="shared" ref="AB156:AB219" si="3">IF(T156&lt;6,IF(AA156="","",ROUNDDOWN(V156*AA156,4)),IF(T156=6,AA156*0,IF(AA156="","",ROUNDDOWN(V156*AA156,4))))</f>
        <v/>
      </c>
    </row>
    <row r="157" spans="16:28" ht="19.5" customHeight="1" x14ac:dyDescent="0.4">
      <c r="P157" s="64"/>
      <c r="Q157" s="237" t="s">
        <v>776</v>
      </c>
      <c r="R157" s="71"/>
      <c r="S157" s="72"/>
      <c r="T157" s="72"/>
      <c r="U157" s="72"/>
      <c r="V157" s="305"/>
      <c r="W157" s="306"/>
      <c r="X157" s="306"/>
      <c r="Y157" s="306"/>
      <c r="Z157" s="305"/>
      <c r="AA157" s="307"/>
      <c r="AB157" s="65" t="str">
        <f t="shared" si="3"/>
        <v/>
      </c>
    </row>
    <row r="158" spans="16:28" ht="19.5" customHeight="1" x14ac:dyDescent="0.4">
      <c r="P158" s="64"/>
      <c r="Q158" s="237" t="s">
        <v>780</v>
      </c>
      <c r="R158" s="71"/>
      <c r="S158" s="72"/>
      <c r="T158" s="72"/>
      <c r="U158" s="72"/>
      <c r="V158" s="305"/>
      <c r="W158" s="306"/>
      <c r="X158" s="306"/>
      <c r="Y158" s="306"/>
      <c r="Z158" s="305"/>
      <c r="AA158" s="307"/>
      <c r="AB158" s="65" t="str">
        <f t="shared" si="3"/>
        <v/>
      </c>
    </row>
    <row r="159" spans="16:28" ht="19.5" customHeight="1" x14ac:dyDescent="0.4">
      <c r="P159" s="64"/>
      <c r="Q159" s="237" t="s">
        <v>784</v>
      </c>
      <c r="R159" s="71"/>
      <c r="S159" s="72"/>
      <c r="T159" s="72"/>
      <c r="U159" s="72"/>
      <c r="V159" s="305"/>
      <c r="W159" s="306"/>
      <c r="X159" s="306"/>
      <c r="Y159" s="306"/>
      <c r="Z159" s="305"/>
      <c r="AA159" s="307"/>
      <c r="AB159" s="65" t="str">
        <f t="shared" si="3"/>
        <v/>
      </c>
    </row>
    <row r="160" spans="16:28" ht="19.5" customHeight="1" x14ac:dyDescent="0.4">
      <c r="P160" s="64"/>
      <c r="Q160" s="237" t="s">
        <v>788</v>
      </c>
      <c r="R160" s="71"/>
      <c r="S160" s="72"/>
      <c r="T160" s="72"/>
      <c r="U160" s="72"/>
      <c r="V160" s="305"/>
      <c r="W160" s="306"/>
      <c r="X160" s="306"/>
      <c r="Y160" s="306"/>
      <c r="Z160" s="305"/>
      <c r="AA160" s="307"/>
      <c r="AB160" s="65" t="str">
        <f t="shared" si="3"/>
        <v/>
      </c>
    </row>
    <row r="161" spans="16:28" ht="19.5" customHeight="1" x14ac:dyDescent="0.4">
      <c r="P161" s="64"/>
      <c r="Q161" s="237" t="s">
        <v>792</v>
      </c>
      <c r="R161" s="71"/>
      <c r="S161" s="72"/>
      <c r="T161" s="72"/>
      <c r="U161" s="72"/>
      <c r="V161" s="305"/>
      <c r="W161" s="306"/>
      <c r="X161" s="306"/>
      <c r="Y161" s="306"/>
      <c r="Z161" s="305"/>
      <c r="AA161" s="307"/>
      <c r="AB161" s="65" t="str">
        <f t="shared" si="3"/>
        <v/>
      </c>
    </row>
    <row r="162" spans="16:28" ht="19.5" customHeight="1" x14ac:dyDescent="0.4">
      <c r="P162" s="64"/>
      <c r="Q162" s="237" t="s">
        <v>796</v>
      </c>
      <c r="R162" s="71"/>
      <c r="S162" s="72"/>
      <c r="T162" s="72"/>
      <c r="U162" s="72"/>
      <c r="V162" s="305"/>
      <c r="W162" s="306"/>
      <c r="X162" s="306"/>
      <c r="Y162" s="306"/>
      <c r="Z162" s="305"/>
      <c r="AA162" s="307"/>
      <c r="AB162" s="65" t="str">
        <f t="shared" si="3"/>
        <v/>
      </c>
    </row>
    <row r="163" spans="16:28" ht="19.5" customHeight="1" x14ac:dyDescent="0.4">
      <c r="P163" s="64"/>
      <c r="Q163" s="237" t="s">
        <v>800</v>
      </c>
      <c r="R163" s="71"/>
      <c r="S163" s="72"/>
      <c r="T163" s="72"/>
      <c r="U163" s="72"/>
      <c r="V163" s="305"/>
      <c r="W163" s="306"/>
      <c r="X163" s="306"/>
      <c r="Y163" s="306"/>
      <c r="Z163" s="305"/>
      <c r="AA163" s="307"/>
      <c r="AB163" s="65" t="str">
        <f t="shared" si="3"/>
        <v/>
      </c>
    </row>
    <row r="164" spans="16:28" ht="19.5" customHeight="1" x14ac:dyDescent="0.4">
      <c r="P164" s="64"/>
      <c r="Q164" s="237" t="s">
        <v>804</v>
      </c>
      <c r="R164" s="71"/>
      <c r="S164" s="72"/>
      <c r="T164" s="72"/>
      <c r="U164" s="72"/>
      <c r="V164" s="305"/>
      <c r="W164" s="306"/>
      <c r="X164" s="306"/>
      <c r="Y164" s="306"/>
      <c r="Z164" s="305"/>
      <c r="AA164" s="307"/>
      <c r="AB164" s="65" t="str">
        <f t="shared" si="3"/>
        <v/>
      </c>
    </row>
    <row r="165" spans="16:28" ht="19.5" customHeight="1" x14ac:dyDescent="0.4">
      <c r="P165" s="64"/>
      <c r="Q165" s="237" t="s">
        <v>808</v>
      </c>
      <c r="R165" s="71"/>
      <c r="S165" s="72"/>
      <c r="T165" s="72"/>
      <c r="U165" s="72"/>
      <c r="V165" s="305"/>
      <c r="W165" s="306"/>
      <c r="X165" s="306"/>
      <c r="Y165" s="306"/>
      <c r="Z165" s="305"/>
      <c r="AA165" s="307"/>
      <c r="AB165" s="65" t="str">
        <f t="shared" si="3"/>
        <v/>
      </c>
    </row>
    <row r="166" spans="16:28" ht="19.5" customHeight="1" x14ac:dyDescent="0.4">
      <c r="P166" s="64"/>
      <c r="Q166" s="237" t="s">
        <v>812</v>
      </c>
      <c r="R166" s="71"/>
      <c r="S166" s="72"/>
      <c r="T166" s="72"/>
      <c r="U166" s="72"/>
      <c r="V166" s="305"/>
      <c r="W166" s="306"/>
      <c r="X166" s="306"/>
      <c r="Y166" s="306"/>
      <c r="Z166" s="305"/>
      <c r="AA166" s="307"/>
      <c r="AB166" s="65" t="str">
        <f t="shared" si="3"/>
        <v/>
      </c>
    </row>
    <row r="167" spans="16:28" ht="19.5" customHeight="1" x14ac:dyDescent="0.4">
      <c r="P167" s="64"/>
      <c r="Q167" s="237" t="s">
        <v>816</v>
      </c>
      <c r="R167" s="71"/>
      <c r="S167" s="72"/>
      <c r="T167" s="72"/>
      <c r="U167" s="72"/>
      <c r="V167" s="305"/>
      <c r="W167" s="306"/>
      <c r="X167" s="306"/>
      <c r="Y167" s="306"/>
      <c r="Z167" s="305"/>
      <c r="AA167" s="307"/>
      <c r="AB167" s="65" t="str">
        <f t="shared" si="3"/>
        <v/>
      </c>
    </row>
    <row r="168" spans="16:28" ht="19.5" customHeight="1" x14ac:dyDescent="0.4">
      <c r="P168" s="64"/>
      <c r="Q168" s="237" t="s">
        <v>820</v>
      </c>
      <c r="R168" s="71"/>
      <c r="S168" s="72"/>
      <c r="T168" s="72"/>
      <c r="U168" s="72"/>
      <c r="V168" s="305"/>
      <c r="W168" s="306"/>
      <c r="X168" s="306"/>
      <c r="Y168" s="306"/>
      <c r="Z168" s="305"/>
      <c r="AA168" s="307"/>
      <c r="AB168" s="65" t="str">
        <f t="shared" si="3"/>
        <v/>
      </c>
    </row>
    <row r="169" spans="16:28" ht="19.5" customHeight="1" x14ac:dyDescent="0.4">
      <c r="P169" s="64"/>
      <c r="Q169" s="237" t="s">
        <v>824</v>
      </c>
      <c r="R169" s="71"/>
      <c r="S169" s="72"/>
      <c r="T169" s="72"/>
      <c r="U169" s="72"/>
      <c r="V169" s="305"/>
      <c r="W169" s="306"/>
      <c r="X169" s="306"/>
      <c r="Y169" s="306"/>
      <c r="Z169" s="305"/>
      <c r="AA169" s="307"/>
      <c r="AB169" s="65" t="str">
        <f t="shared" si="3"/>
        <v/>
      </c>
    </row>
    <row r="170" spans="16:28" ht="19.5" customHeight="1" x14ac:dyDescent="0.4">
      <c r="P170" s="64"/>
      <c r="Q170" s="237" t="s">
        <v>828</v>
      </c>
      <c r="R170" s="71"/>
      <c r="S170" s="72"/>
      <c r="T170" s="72"/>
      <c r="U170" s="72"/>
      <c r="V170" s="305"/>
      <c r="W170" s="306"/>
      <c r="X170" s="306"/>
      <c r="Y170" s="306"/>
      <c r="Z170" s="305"/>
      <c r="AA170" s="307"/>
      <c r="AB170" s="65" t="str">
        <f t="shared" si="3"/>
        <v/>
      </c>
    </row>
    <row r="171" spans="16:28" ht="19.5" customHeight="1" x14ac:dyDescent="0.4">
      <c r="P171" s="64"/>
      <c r="Q171" s="237" t="s">
        <v>832</v>
      </c>
      <c r="R171" s="71"/>
      <c r="S171" s="72"/>
      <c r="T171" s="72"/>
      <c r="U171" s="72"/>
      <c r="V171" s="305"/>
      <c r="W171" s="306"/>
      <c r="X171" s="306"/>
      <c r="Y171" s="306"/>
      <c r="Z171" s="305"/>
      <c r="AA171" s="307"/>
      <c r="AB171" s="65" t="str">
        <f t="shared" si="3"/>
        <v/>
      </c>
    </row>
    <row r="172" spans="16:28" ht="19.5" customHeight="1" x14ac:dyDescent="0.4">
      <c r="P172" s="64"/>
      <c r="Q172" s="237" t="s">
        <v>836</v>
      </c>
      <c r="R172" s="71"/>
      <c r="S172" s="72"/>
      <c r="T172" s="72"/>
      <c r="U172" s="72"/>
      <c r="V172" s="305"/>
      <c r="W172" s="306"/>
      <c r="X172" s="306"/>
      <c r="Y172" s="306"/>
      <c r="Z172" s="305"/>
      <c r="AA172" s="307"/>
      <c r="AB172" s="65" t="str">
        <f t="shared" si="3"/>
        <v/>
      </c>
    </row>
    <row r="173" spans="16:28" ht="19.5" customHeight="1" x14ac:dyDescent="0.4">
      <c r="P173" s="64"/>
      <c r="Q173" s="237" t="s">
        <v>840</v>
      </c>
      <c r="R173" s="71"/>
      <c r="S173" s="72"/>
      <c r="T173" s="72"/>
      <c r="U173" s="72"/>
      <c r="V173" s="305"/>
      <c r="W173" s="306"/>
      <c r="X173" s="306"/>
      <c r="Y173" s="306"/>
      <c r="Z173" s="305"/>
      <c r="AA173" s="307"/>
      <c r="AB173" s="65" t="str">
        <f t="shared" si="3"/>
        <v/>
      </c>
    </row>
    <row r="174" spans="16:28" ht="19.5" customHeight="1" x14ac:dyDescent="0.4">
      <c r="P174" s="64"/>
      <c r="Q174" s="237" t="s">
        <v>844</v>
      </c>
      <c r="R174" s="71"/>
      <c r="S174" s="72"/>
      <c r="T174" s="72"/>
      <c r="U174" s="72"/>
      <c r="V174" s="305"/>
      <c r="W174" s="306"/>
      <c r="X174" s="306"/>
      <c r="Y174" s="306"/>
      <c r="Z174" s="305"/>
      <c r="AA174" s="307"/>
      <c r="AB174" s="65" t="str">
        <f t="shared" si="3"/>
        <v/>
      </c>
    </row>
    <row r="175" spans="16:28" ht="19.5" customHeight="1" x14ac:dyDescent="0.4">
      <c r="P175" s="64"/>
      <c r="Q175" s="237" t="s">
        <v>848</v>
      </c>
      <c r="R175" s="71"/>
      <c r="S175" s="72"/>
      <c r="T175" s="72"/>
      <c r="U175" s="72"/>
      <c r="V175" s="305"/>
      <c r="W175" s="306"/>
      <c r="X175" s="306"/>
      <c r="Y175" s="306"/>
      <c r="Z175" s="305"/>
      <c r="AA175" s="307"/>
      <c r="AB175" s="65" t="str">
        <f t="shared" si="3"/>
        <v/>
      </c>
    </row>
    <row r="176" spans="16:28" ht="19.5" customHeight="1" x14ac:dyDescent="0.4">
      <c r="P176" s="64"/>
      <c r="Q176" s="237" t="s">
        <v>852</v>
      </c>
      <c r="R176" s="71"/>
      <c r="S176" s="72"/>
      <c r="T176" s="72"/>
      <c r="U176" s="72"/>
      <c r="V176" s="305"/>
      <c r="W176" s="306"/>
      <c r="X176" s="306"/>
      <c r="Y176" s="306"/>
      <c r="Z176" s="305"/>
      <c r="AA176" s="307"/>
      <c r="AB176" s="65" t="str">
        <f t="shared" si="3"/>
        <v/>
      </c>
    </row>
    <row r="177" spans="16:28" ht="19.5" customHeight="1" x14ac:dyDescent="0.4">
      <c r="P177" s="64"/>
      <c r="Q177" s="237" t="s">
        <v>856</v>
      </c>
      <c r="R177" s="71"/>
      <c r="S177" s="72"/>
      <c r="T177" s="72"/>
      <c r="U177" s="72"/>
      <c r="V177" s="305"/>
      <c r="W177" s="306"/>
      <c r="X177" s="306"/>
      <c r="Y177" s="306"/>
      <c r="Z177" s="305"/>
      <c r="AA177" s="307"/>
      <c r="AB177" s="65" t="str">
        <f t="shared" si="3"/>
        <v/>
      </c>
    </row>
    <row r="178" spans="16:28" ht="19.5" customHeight="1" x14ac:dyDescent="0.4">
      <c r="P178" s="64"/>
      <c r="Q178" s="237" t="s">
        <v>860</v>
      </c>
      <c r="R178" s="71"/>
      <c r="S178" s="72"/>
      <c r="T178" s="72"/>
      <c r="U178" s="72"/>
      <c r="V178" s="305"/>
      <c r="W178" s="306"/>
      <c r="X178" s="306"/>
      <c r="Y178" s="306"/>
      <c r="Z178" s="305"/>
      <c r="AA178" s="307"/>
      <c r="AB178" s="65" t="str">
        <f t="shared" si="3"/>
        <v/>
      </c>
    </row>
    <row r="179" spans="16:28" ht="19.5" customHeight="1" x14ac:dyDescent="0.4">
      <c r="P179" s="64"/>
      <c r="Q179" s="237" t="s">
        <v>864</v>
      </c>
      <c r="R179" s="71"/>
      <c r="S179" s="72"/>
      <c r="T179" s="72"/>
      <c r="U179" s="72"/>
      <c r="V179" s="305"/>
      <c r="W179" s="306"/>
      <c r="X179" s="306"/>
      <c r="Y179" s="306"/>
      <c r="Z179" s="305"/>
      <c r="AA179" s="307"/>
      <c r="AB179" s="65" t="str">
        <f t="shared" si="3"/>
        <v/>
      </c>
    </row>
    <row r="180" spans="16:28" ht="19.5" customHeight="1" x14ac:dyDescent="0.4">
      <c r="P180" s="64"/>
      <c r="Q180" s="237" t="s">
        <v>868</v>
      </c>
      <c r="R180" s="71"/>
      <c r="S180" s="72"/>
      <c r="T180" s="72"/>
      <c r="U180" s="72"/>
      <c r="V180" s="305"/>
      <c r="W180" s="306"/>
      <c r="X180" s="306"/>
      <c r="Y180" s="306"/>
      <c r="Z180" s="305"/>
      <c r="AA180" s="307"/>
      <c r="AB180" s="65" t="str">
        <f t="shared" si="3"/>
        <v/>
      </c>
    </row>
    <row r="181" spans="16:28" ht="19.5" customHeight="1" x14ac:dyDescent="0.4">
      <c r="P181" s="64"/>
      <c r="Q181" s="237" t="s">
        <v>872</v>
      </c>
      <c r="R181" s="71"/>
      <c r="S181" s="72"/>
      <c r="T181" s="72"/>
      <c r="U181" s="72"/>
      <c r="V181" s="305"/>
      <c r="W181" s="306"/>
      <c r="X181" s="306"/>
      <c r="Y181" s="306"/>
      <c r="Z181" s="305"/>
      <c r="AA181" s="307"/>
      <c r="AB181" s="65" t="str">
        <f t="shared" si="3"/>
        <v/>
      </c>
    </row>
    <row r="182" spans="16:28" ht="19.5" customHeight="1" x14ac:dyDescent="0.4">
      <c r="P182" s="64"/>
      <c r="Q182" s="237" t="s">
        <v>876</v>
      </c>
      <c r="R182" s="71"/>
      <c r="S182" s="72"/>
      <c r="T182" s="72"/>
      <c r="U182" s="72"/>
      <c r="V182" s="305"/>
      <c r="W182" s="306"/>
      <c r="X182" s="306"/>
      <c r="Y182" s="306"/>
      <c r="Z182" s="305"/>
      <c r="AA182" s="307"/>
      <c r="AB182" s="65" t="str">
        <f t="shared" si="3"/>
        <v/>
      </c>
    </row>
    <row r="183" spans="16:28" ht="19.5" customHeight="1" x14ac:dyDescent="0.4">
      <c r="P183" s="64"/>
      <c r="Q183" s="237" t="s">
        <v>880</v>
      </c>
      <c r="R183" s="71"/>
      <c r="S183" s="72"/>
      <c r="T183" s="72"/>
      <c r="U183" s="72"/>
      <c r="V183" s="305"/>
      <c r="W183" s="306"/>
      <c r="X183" s="306"/>
      <c r="Y183" s="306"/>
      <c r="Z183" s="305"/>
      <c r="AA183" s="307"/>
      <c r="AB183" s="65" t="str">
        <f t="shared" si="3"/>
        <v/>
      </c>
    </row>
    <row r="184" spans="16:28" ht="19.5" customHeight="1" x14ac:dyDescent="0.4">
      <c r="P184" s="64"/>
      <c r="Q184" s="237" t="s">
        <v>884</v>
      </c>
      <c r="R184" s="71"/>
      <c r="S184" s="72"/>
      <c r="T184" s="72"/>
      <c r="U184" s="72"/>
      <c r="V184" s="305"/>
      <c r="W184" s="306"/>
      <c r="X184" s="306"/>
      <c r="Y184" s="306"/>
      <c r="Z184" s="305"/>
      <c r="AA184" s="307"/>
      <c r="AB184" s="65" t="str">
        <f t="shared" si="3"/>
        <v/>
      </c>
    </row>
    <row r="185" spans="16:28" ht="19.5" customHeight="1" x14ac:dyDescent="0.4">
      <c r="P185" s="64"/>
      <c r="Q185" s="237" t="s">
        <v>888</v>
      </c>
      <c r="R185" s="71"/>
      <c r="S185" s="72"/>
      <c r="T185" s="72"/>
      <c r="U185" s="72"/>
      <c r="V185" s="305"/>
      <c r="W185" s="306"/>
      <c r="X185" s="306"/>
      <c r="Y185" s="306"/>
      <c r="Z185" s="305"/>
      <c r="AA185" s="307"/>
      <c r="AB185" s="65" t="str">
        <f t="shared" si="3"/>
        <v/>
      </c>
    </row>
    <row r="186" spans="16:28" ht="19.5" customHeight="1" x14ac:dyDescent="0.4">
      <c r="P186" s="64"/>
      <c r="Q186" s="237" t="s">
        <v>892</v>
      </c>
      <c r="R186" s="71"/>
      <c r="S186" s="72"/>
      <c r="T186" s="72"/>
      <c r="U186" s="72"/>
      <c r="V186" s="305"/>
      <c r="W186" s="306"/>
      <c r="X186" s="306"/>
      <c r="Y186" s="306"/>
      <c r="Z186" s="305"/>
      <c r="AA186" s="307"/>
      <c r="AB186" s="65" t="str">
        <f t="shared" si="3"/>
        <v/>
      </c>
    </row>
    <row r="187" spans="16:28" ht="19.5" customHeight="1" x14ac:dyDescent="0.4">
      <c r="P187" s="64"/>
      <c r="Q187" s="237" t="s">
        <v>896</v>
      </c>
      <c r="R187" s="71"/>
      <c r="S187" s="72"/>
      <c r="T187" s="72"/>
      <c r="U187" s="72"/>
      <c r="V187" s="305"/>
      <c r="W187" s="306"/>
      <c r="X187" s="306"/>
      <c r="Y187" s="306"/>
      <c r="Z187" s="305"/>
      <c r="AA187" s="307"/>
      <c r="AB187" s="65" t="str">
        <f t="shared" si="3"/>
        <v/>
      </c>
    </row>
    <row r="188" spans="16:28" ht="19.5" customHeight="1" x14ac:dyDescent="0.4">
      <c r="P188" s="64"/>
      <c r="Q188" s="237" t="s">
        <v>900</v>
      </c>
      <c r="R188" s="71"/>
      <c r="S188" s="72"/>
      <c r="T188" s="72"/>
      <c r="U188" s="72"/>
      <c r="V188" s="305"/>
      <c r="W188" s="306"/>
      <c r="X188" s="306"/>
      <c r="Y188" s="306"/>
      <c r="Z188" s="305"/>
      <c r="AA188" s="307"/>
      <c r="AB188" s="65" t="str">
        <f t="shared" si="3"/>
        <v/>
      </c>
    </row>
    <row r="189" spans="16:28" ht="19.5" customHeight="1" x14ac:dyDescent="0.4">
      <c r="P189" s="64"/>
      <c r="Q189" s="237" t="s">
        <v>904</v>
      </c>
      <c r="R189" s="71"/>
      <c r="S189" s="72"/>
      <c r="T189" s="72"/>
      <c r="U189" s="72"/>
      <c r="V189" s="305"/>
      <c r="W189" s="306"/>
      <c r="X189" s="306"/>
      <c r="Y189" s="306"/>
      <c r="Z189" s="305"/>
      <c r="AA189" s="307"/>
      <c r="AB189" s="65" t="str">
        <f t="shared" si="3"/>
        <v/>
      </c>
    </row>
    <row r="190" spans="16:28" ht="19.5" customHeight="1" x14ac:dyDescent="0.4">
      <c r="P190" s="64"/>
      <c r="Q190" s="237" t="s">
        <v>908</v>
      </c>
      <c r="R190" s="71"/>
      <c r="S190" s="72"/>
      <c r="T190" s="72"/>
      <c r="U190" s="72"/>
      <c r="V190" s="305"/>
      <c r="W190" s="306"/>
      <c r="X190" s="306"/>
      <c r="Y190" s="306"/>
      <c r="Z190" s="305"/>
      <c r="AA190" s="307"/>
      <c r="AB190" s="65" t="str">
        <f t="shared" si="3"/>
        <v/>
      </c>
    </row>
    <row r="191" spans="16:28" ht="19.5" customHeight="1" x14ac:dyDescent="0.4">
      <c r="P191" s="64"/>
      <c r="Q191" s="237" t="s">
        <v>912</v>
      </c>
      <c r="R191" s="71"/>
      <c r="S191" s="72"/>
      <c r="T191" s="72"/>
      <c r="U191" s="72"/>
      <c r="V191" s="305"/>
      <c r="W191" s="306"/>
      <c r="X191" s="306"/>
      <c r="Y191" s="306"/>
      <c r="Z191" s="305"/>
      <c r="AA191" s="307"/>
      <c r="AB191" s="65" t="str">
        <f t="shared" si="3"/>
        <v/>
      </c>
    </row>
    <row r="192" spans="16:28" ht="19.5" customHeight="1" x14ac:dyDescent="0.4">
      <c r="P192" s="64"/>
      <c r="Q192" s="237" t="s">
        <v>916</v>
      </c>
      <c r="R192" s="71"/>
      <c r="S192" s="72"/>
      <c r="T192" s="72"/>
      <c r="U192" s="72"/>
      <c r="V192" s="305"/>
      <c r="W192" s="306"/>
      <c r="X192" s="306"/>
      <c r="Y192" s="306"/>
      <c r="Z192" s="305"/>
      <c r="AA192" s="307"/>
      <c r="AB192" s="65" t="str">
        <f t="shared" si="3"/>
        <v/>
      </c>
    </row>
    <row r="193" spans="16:28" ht="19.5" customHeight="1" x14ac:dyDescent="0.4">
      <c r="P193" s="64"/>
      <c r="Q193" s="237" t="s">
        <v>920</v>
      </c>
      <c r="R193" s="71"/>
      <c r="S193" s="72"/>
      <c r="T193" s="72"/>
      <c r="U193" s="72"/>
      <c r="V193" s="305"/>
      <c r="W193" s="306"/>
      <c r="X193" s="306"/>
      <c r="Y193" s="306"/>
      <c r="Z193" s="305"/>
      <c r="AA193" s="307"/>
      <c r="AB193" s="65" t="str">
        <f t="shared" si="3"/>
        <v/>
      </c>
    </row>
    <row r="194" spans="16:28" ht="19.5" customHeight="1" x14ac:dyDescent="0.4">
      <c r="P194" s="64"/>
      <c r="Q194" s="237" t="s">
        <v>924</v>
      </c>
      <c r="R194" s="71"/>
      <c r="S194" s="72"/>
      <c r="T194" s="72"/>
      <c r="U194" s="72"/>
      <c r="V194" s="305"/>
      <c r="W194" s="306"/>
      <c r="X194" s="306"/>
      <c r="Y194" s="306"/>
      <c r="Z194" s="305"/>
      <c r="AA194" s="307"/>
      <c r="AB194" s="65" t="str">
        <f t="shared" si="3"/>
        <v/>
      </c>
    </row>
    <row r="195" spans="16:28" ht="19.5" customHeight="1" x14ac:dyDescent="0.4">
      <c r="P195" s="64"/>
      <c r="Q195" s="237" t="s">
        <v>928</v>
      </c>
      <c r="R195" s="71"/>
      <c r="S195" s="72"/>
      <c r="T195" s="72"/>
      <c r="U195" s="72"/>
      <c r="V195" s="305"/>
      <c r="W195" s="306"/>
      <c r="X195" s="306"/>
      <c r="Y195" s="306"/>
      <c r="Z195" s="305"/>
      <c r="AA195" s="307"/>
      <c r="AB195" s="65" t="str">
        <f t="shared" si="3"/>
        <v/>
      </c>
    </row>
    <row r="196" spans="16:28" ht="19.5" customHeight="1" x14ac:dyDescent="0.4">
      <c r="P196" s="64"/>
      <c r="Q196" s="237" t="s">
        <v>932</v>
      </c>
      <c r="R196" s="71"/>
      <c r="S196" s="72"/>
      <c r="T196" s="72"/>
      <c r="U196" s="72"/>
      <c r="V196" s="305"/>
      <c r="W196" s="306"/>
      <c r="X196" s="306"/>
      <c r="Y196" s="306"/>
      <c r="Z196" s="305"/>
      <c r="AA196" s="307"/>
      <c r="AB196" s="65" t="str">
        <f t="shared" si="3"/>
        <v/>
      </c>
    </row>
    <row r="197" spans="16:28" ht="19.5" customHeight="1" x14ac:dyDescent="0.4">
      <c r="P197" s="64"/>
      <c r="Q197" s="237" t="s">
        <v>936</v>
      </c>
      <c r="R197" s="71"/>
      <c r="S197" s="72"/>
      <c r="T197" s="72"/>
      <c r="U197" s="72"/>
      <c r="V197" s="305"/>
      <c r="W197" s="306"/>
      <c r="X197" s="306"/>
      <c r="Y197" s="306"/>
      <c r="Z197" s="305"/>
      <c r="AA197" s="307"/>
      <c r="AB197" s="65" t="str">
        <f t="shared" si="3"/>
        <v/>
      </c>
    </row>
    <row r="198" spans="16:28" ht="19.5" customHeight="1" x14ac:dyDescent="0.4">
      <c r="P198" s="64"/>
      <c r="Q198" s="237" t="s">
        <v>940</v>
      </c>
      <c r="R198" s="71"/>
      <c r="S198" s="72"/>
      <c r="T198" s="72"/>
      <c r="U198" s="72"/>
      <c r="V198" s="305"/>
      <c r="W198" s="306"/>
      <c r="X198" s="306"/>
      <c r="Y198" s="306"/>
      <c r="Z198" s="305"/>
      <c r="AA198" s="307"/>
      <c r="AB198" s="65" t="str">
        <f t="shared" si="3"/>
        <v/>
      </c>
    </row>
    <row r="199" spans="16:28" ht="19.5" customHeight="1" x14ac:dyDescent="0.4">
      <c r="P199" s="64"/>
      <c r="Q199" s="237" t="s">
        <v>944</v>
      </c>
      <c r="R199" s="71"/>
      <c r="S199" s="72"/>
      <c r="T199" s="72"/>
      <c r="U199" s="72"/>
      <c r="V199" s="305"/>
      <c r="W199" s="306"/>
      <c r="X199" s="306"/>
      <c r="Y199" s="306"/>
      <c r="Z199" s="305"/>
      <c r="AA199" s="307"/>
      <c r="AB199" s="65" t="str">
        <f t="shared" si="3"/>
        <v/>
      </c>
    </row>
    <row r="200" spans="16:28" ht="19.5" customHeight="1" x14ac:dyDescent="0.4">
      <c r="P200" s="64"/>
      <c r="Q200" s="237" t="s">
        <v>948</v>
      </c>
      <c r="R200" s="71"/>
      <c r="S200" s="72"/>
      <c r="T200" s="72"/>
      <c r="U200" s="72"/>
      <c r="V200" s="305"/>
      <c r="W200" s="306"/>
      <c r="X200" s="306"/>
      <c r="Y200" s="306"/>
      <c r="Z200" s="305"/>
      <c r="AA200" s="307"/>
      <c r="AB200" s="65" t="str">
        <f t="shared" si="3"/>
        <v/>
      </c>
    </row>
    <row r="201" spans="16:28" ht="19.5" customHeight="1" x14ac:dyDescent="0.4">
      <c r="P201" s="64"/>
      <c r="Q201" s="237" t="s">
        <v>952</v>
      </c>
      <c r="R201" s="71"/>
      <c r="S201" s="72"/>
      <c r="T201" s="72"/>
      <c r="U201" s="72"/>
      <c r="V201" s="305"/>
      <c r="W201" s="306"/>
      <c r="X201" s="306"/>
      <c r="Y201" s="306"/>
      <c r="Z201" s="305"/>
      <c r="AA201" s="307"/>
      <c r="AB201" s="65" t="str">
        <f t="shared" si="3"/>
        <v/>
      </c>
    </row>
    <row r="202" spans="16:28" ht="19.5" customHeight="1" x14ac:dyDescent="0.4">
      <c r="P202" s="64"/>
      <c r="Q202" s="237" t="s">
        <v>956</v>
      </c>
      <c r="R202" s="71"/>
      <c r="S202" s="72"/>
      <c r="T202" s="72"/>
      <c r="U202" s="72"/>
      <c r="V202" s="305"/>
      <c r="W202" s="306"/>
      <c r="X202" s="306"/>
      <c r="Y202" s="306"/>
      <c r="Z202" s="305"/>
      <c r="AA202" s="307"/>
      <c r="AB202" s="65" t="str">
        <f t="shared" si="3"/>
        <v/>
      </c>
    </row>
    <row r="203" spans="16:28" ht="19.5" customHeight="1" x14ac:dyDescent="0.4">
      <c r="P203" s="64"/>
      <c r="Q203" s="237" t="s">
        <v>960</v>
      </c>
      <c r="R203" s="71"/>
      <c r="S203" s="72"/>
      <c r="T203" s="72"/>
      <c r="U203" s="72"/>
      <c r="V203" s="305"/>
      <c r="W203" s="306"/>
      <c r="X203" s="306"/>
      <c r="Y203" s="306"/>
      <c r="Z203" s="305"/>
      <c r="AA203" s="307"/>
      <c r="AB203" s="65" t="str">
        <f t="shared" si="3"/>
        <v/>
      </c>
    </row>
    <row r="204" spans="16:28" ht="19.5" customHeight="1" x14ac:dyDescent="0.4">
      <c r="P204" s="64"/>
      <c r="Q204" s="237" t="s">
        <v>964</v>
      </c>
      <c r="R204" s="71"/>
      <c r="S204" s="72"/>
      <c r="T204" s="72"/>
      <c r="U204" s="72"/>
      <c r="V204" s="305"/>
      <c r="W204" s="306"/>
      <c r="X204" s="306"/>
      <c r="Y204" s="306"/>
      <c r="Z204" s="305"/>
      <c r="AA204" s="307"/>
      <c r="AB204" s="65" t="str">
        <f t="shared" si="3"/>
        <v/>
      </c>
    </row>
    <row r="205" spans="16:28" ht="19.5" customHeight="1" x14ac:dyDescent="0.4">
      <c r="P205" s="64"/>
      <c r="Q205" s="237" t="s">
        <v>968</v>
      </c>
      <c r="R205" s="71"/>
      <c r="S205" s="72"/>
      <c r="T205" s="72"/>
      <c r="U205" s="72"/>
      <c r="V205" s="305"/>
      <c r="W205" s="306"/>
      <c r="X205" s="306"/>
      <c r="Y205" s="306"/>
      <c r="Z205" s="305"/>
      <c r="AA205" s="307"/>
      <c r="AB205" s="65" t="str">
        <f t="shared" si="3"/>
        <v/>
      </c>
    </row>
    <row r="206" spans="16:28" ht="19.5" customHeight="1" x14ac:dyDescent="0.4">
      <c r="P206" s="64"/>
      <c r="Q206" s="237" t="s">
        <v>972</v>
      </c>
      <c r="R206" s="71"/>
      <c r="S206" s="72"/>
      <c r="T206" s="72"/>
      <c r="U206" s="72"/>
      <c r="V206" s="305"/>
      <c r="W206" s="306"/>
      <c r="X206" s="306"/>
      <c r="Y206" s="306"/>
      <c r="Z206" s="305"/>
      <c r="AA206" s="307"/>
      <c r="AB206" s="65" t="str">
        <f t="shared" si="3"/>
        <v/>
      </c>
    </row>
    <row r="207" spans="16:28" ht="19.5" customHeight="1" x14ac:dyDescent="0.4">
      <c r="P207" s="64"/>
      <c r="Q207" s="237" t="s">
        <v>976</v>
      </c>
      <c r="R207" s="71"/>
      <c r="S207" s="72"/>
      <c r="T207" s="72"/>
      <c r="U207" s="72"/>
      <c r="V207" s="305"/>
      <c r="W207" s="306"/>
      <c r="X207" s="306"/>
      <c r="Y207" s="306"/>
      <c r="Z207" s="305"/>
      <c r="AA207" s="307"/>
      <c r="AB207" s="65" t="str">
        <f t="shared" si="3"/>
        <v/>
      </c>
    </row>
    <row r="208" spans="16:28" ht="19.5" customHeight="1" x14ac:dyDescent="0.4">
      <c r="P208" s="64"/>
      <c r="Q208" s="237" t="s">
        <v>980</v>
      </c>
      <c r="R208" s="71"/>
      <c r="S208" s="72"/>
      <c r="T208" s="72"/>
      <c r="U208" s="72"/>
      <c r="V208" s="305"/>
      <c r="W208" s="306"/>
      <c r="X208" s="306"/>
      <c r="Y208" s="306"/>
      <c r="Z208" s="305"/>
      <c r="AA208" s="307"/>
      <c r="AB208" s="65" t="str">
        <f t="shared" si="3"/>
        <v/>
      </c>
    </row>
    <row r="209" spans="16:28" ht="19.5" customHeight="1" x14ac:dyDescent="0.4">
      <c r="P209" s="64"/>
      <c r="Q209" s="237" t="s">
        <v>984</v>
      </c>
      <c r="R209" s="71"/>
      <c r="S209" s="72"/>
      <c r="T209" s="72"/>
      <c r="U209" s="72"/>
      <c r="V209" s="305"/>
      <c r="W209" s="306"/>
      <c r="X209" s="306"/>
      <c r="Y209" s="306"/>
      <c r="Z209" s="305"/>
      <c r="AA209" s="307"/>
      <c r="AB209" s="65" t="str">
        <f t="shared" si="3"/>
        <v/>
      </c>
    </row>
    <row r="210" spans="16:28" ht="19.5" customHeight="1" x14ac:dyDescent="0.4">
      <c r="P210" s="64"/>
      <c r="Q210" s="237" t="s">
        <v>988</v>
      </c>
      <c r="R210" s="71"/>
      <c r="S210" s="72"/>
      <c r="T210" s="72"/>
      <c r="U210" s="72"/>
      <c r="V210" s="305"/>
      <c r="W210" s="306"/>
      <c r="X210" s="306"/>
      <c r="Y210" s="306"/>
      <c r="Z210" s="305"/>
      <c r="AA210" s="307"/>
      <c r="AB210" s="65" t="str">
        <f t="shared" si="3"/>
        <v/>
      </c>
    </row>
    <row r="211" spans="16:28" ht="19.5" customHeight="1" x14ac:dyDescent="0.4">
      <c r="P211" s="64"/>
      <c r="Q211" s="237" t="s">
        <v>992</v>
      </c>
      <c r="R211" s="71"/>
      <c r="S211" s="72"/>
      <c r="T211" s="72"/>
      <c r="U211" s="72"/>
      <c r="V211" s="305"/>
      <c r="W211" s="306"/>
      <c r="X211" s="306"/>
      <c r="Y211" s="306"/>
      <c r="Z211" s="305"/>
      <c r="AA211" s="307"/>
      <c r="AB211" s="65" t="str">
        <f t="shared" si="3"/>
        <v/>
      </c>
    </row>
    <row r="212" spans="16:28" ht="19.5" customHeight="1" x14ac:dyDescent="0.4">
      <c r="P212" s="64"/>
      <c r="Q212" s="237" t="s">
        <v>996</v>
      </c>
      <c r="R212" s="71"/>
      <c r="S212" s="72"/>
      <c r="T212" s="72"/>
      <c r="U212" s="72"/>
      <c r="V212" s="305"/>
      <c r="W212" s="306"/>
      <c r="X212" s="306"/>
      <c r="Y212" s="306"/>
      <c r="Z212" s="305"/>
      <c r="AA212" s="307"/>
      <c r="AB212" s="65" t="str">
        <f t="shared" si="3"/>
        <v/>
      </c>
    </row>
    <row r="213" spans="16:28" ht="19.5" customHeight="1" x14ac:dyDescent="0.4">
      <c r="P213" s="64"/>
      <c r="Q213" s="237" t="s">
        <v>1000</v>
      </c>
      <c r="R213" s="71"/>
      <c r="S213" s="72"/>
      <c r="T213" s="72"/>
      <c r="U213" s="72"/>
      <c r="V213" s="305"/>
      <c r="W213" s="306"/>
      <c r="X213" s="306"/>
      <c r="Y213" s="306"/>
      <c r="Z213" s="305"/>
      <c r="AA213" s="307"/>
      <c r="AB213" s="65" t="str">
        <f t="shared" si="3"/>
        <v/>
      </c>
    </row>
    <row r="214" spans="16:28" ht="19.5" customHeight="1" x14ac:dyDescent="0.4">
      <c r="P214" s="64"/>
      <c r="Q214" s="237" t="s">
        <v>1004</v>
      </c>
      <c r="R214" s="71"/>
      <c r="S214" s="72"/>
      <c r="T214" s="72"/>
      <c r="U214" s="72"/>
      <c r="V214" s="305"/>
      <c r="W214" s="306"/>
      <c r="X214" s="306"/>
      <c r="Y214" s="306"/>
      <c r="Z214" s="305"/>
      <c r="AA214" s="307"/>
      <c r="AB214" s="65" t="str">
        <f t="shared" si="3"/>
        <v/>
      </c>
    </row>
    <row r="215" spans="16:28" ht="19.5" customHeight="1" x14ac:dyDescent="0.4">
      <c r="P215" s="64"/>
      <c r="Q215" s="237" t="s">
        <v>1008</v>
      </c>
      <c r="R215" s="71"/>
      <c r="S215" s="72"/>
      <c r="T215" s="72"/>
      <c r="U215" s="72"/>
      <c r="V215" s="305"/>
      <c r="W215" s="306"/>
      <c r="X215" s="306"/>
      <c r="Y215" s="306"/>
      <c r="Z215" s="305"/>
      <c r="AA215" s="307"/>
      <c r="AB215" s="65" t="str">
        <f t="shared" si="3"/>
        <v/>
      </c>
    </row>
    <row r="216" spans="16:28" ht="19.5" customHeight="1" x14ac:dyDescent="0.4">
      <c r="P216" s="64"/>
      <c r="Q216" s="237" t="s">
        <v>1012</v>
      </c>
      <c r="R216" s="71"/>
      <c r="S216" s="72"/>
      <c r="T216" s="72"/>
      <c r="U216" s="72"/>
      <c r="V216" s="305"/>
      <c r="W216" s="306"/>
      <c r="X216" s="306"/>
      <c r="Y216" s="306"/>
      <c r="Z216" s="305"/>
      <c r="AA216" s="307"/>
      <c r="AB216" s="65" t="str">
        <f t="shared" si="3"/>
        <v/>
      </c>
    </row>
    <row r="217" spans="16:28" ht="19.5" customHeight="1" x14ac:dyDescent="0.4">
      <c r="P217" s="64"/>
      <c r="Q217" s="237" t="s">
        <v>1016</v>
      </c>
      <c r="R217" s="71"/>
      <c r="S217" s="72"/>
      <c r="T217" s="72"/>
      <c r="U217" s="72"/>
      <c r="V217" s="305"/>
      <c r="W217" s="306"/>
      <c r="X217" s="306"/>
      <c r="Y217" s="306"/>
      <c r="Z217" s="305"/>
      <c r="AA217" s="307"/>
      <c r="AB217" s="65" t="str">
        <f t="shared" si="3"/>
        <v/>
      </c>
    </row>
    <row r="218" spans="16:28" ht="19.5" customHeight="1" x14ac:dyDescent="0.4">
      <c r="P218" s="64"/>
      <c r="Q218" s="237" t="s">
        <v>1020</v>
      </c>
      <c r="R218" s="71"/>
      <c r="S218" s="72"/>
      <c r="T218" s="72"/>
      <c r="U218" s="72"/>
      <c r="V218" s="305"/>
      <c r="W218" s="306"/>
      <c r="X218" s="306"/>
      <c r="Y218" s="306"/>
      <c r="Z218" s="305"/>
      <c r="AA218" s="307"/>
      <c r="AB218" s="65" t="str">
        <f t="shared" si="3"/>
        <v/>
      </c>
    </row>
    <row r="219" spans="16:28" ht="19.5" customHeight="1" x14ac:dyDescent="0.4">
      <c r="P219" s="64"/>
      <c r="Q219" s="237" t="s">
        <v>1024</v>
      </c>
      <c r="R219" s="71"/>
      <c r="S219" s="72"/>
      <c r="T219" s="72"/>
      <c r="U219" s="72"/>
      <c r="V219" s="305"/>
      <c r="W219" s="306"/>
      <c r="X219" s="306"/>
      <c r="Y219" s="306"/>
      <c r="Z219" s="305"/>
      <c r="AA219" s="307"/>
      <c r="AB219" s="65" t="str">
        <f t="shared" si="3"/>
        <v/>
      </c>
    </row>
    <row r="220" spans="16:28" ht="19.5" customHeight="1" x14ac:dyDescent="0.4">
      <c r="P220" s="64"/>
      <c r="Q220" s="237" t="s">
        <v>1028</v>
      </c>
      <c r="R220" s="71"/>
      <c r="S220" s="72"/>
      <c r="T220" s="72"/>
      <c r="U220" s="72"/>
      <c r="V220" s="305"/>
      <c r="W220" s="306"/>
      <c r="X220" s="306"/>
      <c r="Y220" s="306"/>
      <c r="Z220" s="305"/>
      <c r="AA220" s="307"/>
      <c r="AB220" s="65" t="str">
        <f t="shared" ref="AB220:AB283" si="4">IF(T220&lt;6,IF(AA220="","",ROUNDDOWN(V220*AA220,4)),IF(T220=6,AA220*0,IF(AA220="","",ROUNDDOWN(V220*AA220,4))))</f>
        <v/>
      </c>
    </row>
    <row r="221" spans="16:28" ht="19.5" customHeight="1" x14ac:dyDescent="0.4">
      <c r="P221" s="64"/>
      <c r="Q221" s="237" t="s">
        <v>1032</v>
      </c>
      <c r="R221" s="71"/>
      <c r="S221" s="72"/>
      <c r="T221" s="72"/>
      <c r="U221" s="72"/>
      <c r="V221" s="305"/>
      <c r="W221" s="306"/>
      <c r="X221" s="306"/>
      <c r="Y221" s="306"/>
      <c r="Z221" s="305"/>
      <c r="AA221" s="307"/>
      <c r="AB221" s="65" t="str">
        <f t="shared" si="4"/>
        <v/>
      </c>
    </row>
    <row r="222" spans="16:28" ht="19.5" customHeight="1" x14ac:dyDescent="0.4">
      <c r="P222" s="64"/>
      <c r="Q222" s="237" t="s">
        <v>1036</v>
      </c>
      <c r="R222" s="71"/>
      <c r="S222" s="72"/>
      <c r="T222" s="72"/>
      <c r="U222" s="72"/>
      <c r="V222" s="305"/>
      <c r="W222" s="306"/>
      <c r="X222" s="306"/>
      <c r="Y222" s="306"/>
      <c r="Z222" s="305"/>
      <c r="AA222" s="307"/>
      <c r="AB222" s="65" t="str">
        <f t="shared" si="4"/>
        <v/>
      </c>
    </row>
    <row r="223" spans="16:28" ht="19.5" customHeight="1" x14ac:dyDescent="0.4">
      <c r="P223" s="64"/>
      <c r="Q223" s="237" t="s">
        <v>1040</v>
      </c>
      <c r="R223" s="71"/>
      <c r="S223" s="72"/>
      <c r="T223" s="72"/>
      <c r="U223" s="72"/>
      <c r="V223" s="305"/>
      <c r="W223" s="306"/>
      <c r="X223" s="306"/>
      <c r="Y223" s="306"/>
      <c r="Z223" s="305"/>
      <c r="AA223" s="307"/>
      <c r="AB223" s="65" t="str">
        <f t="shared" si="4"/>
        <v/>
      </c>
    </row>
    <row r="224" spans="16:28" ht="19.5" customHeight="1" x14ac:dyDescent="0.4">
      <c r="P224" s="64"/>
      <c r="Q224" s="237" t="s">
        <v>1044</v>
      </c>
      <c r="R224" s="71"/>
      <c r="S224" s="72"/>
      <c r="T224" s="72"/>
      <c r="U224" s="72"/>
      <c r="V224" s="305"/>
      <c r="W224" s="306"/>
      <c r="X224" s="306"/>
      <c r="Y224" s="306"/>
      <c r="Z224" s="305"/>
      <c r="AA224" s="307"/>
      <c r="AB224" s="65" t="str">
        <f t="shared" si="4"/>
        <v/>
      </c>
    </row>
    <row r="225" spans="16:28" ht="19.5" customHeight="1" x14ac:dyDescent="0.4">
      <c r="P225" s="64"/>
      <c r="Q225" s="237" t="s">
        <v>1048</v>
      </c>
      <c r="R225" s="71"/>
      <c r="S225" s="72"/>
      <c r="T225" s="72"/>
      <c r="U225" s="72"/>
      <c r="V225" s="305"/>
      <c r="W225" s="306"/>
      <c r="X225" s="306"/>
      <c r="Y225" s="306"/>
      <c r="Z225" s="305"/>
      <c r="AA225" s="307"/>
      <c r="AB225" s="65" t="str">
        <f t="shared" si="4"/>
        <v/>
      </c>
    </row>
    <row r="226" spans="16:28" ht="19.5" customHeight="1" x14ac:dyDescent="0.4">
      <c r="P226" s="64"/>
      <c r="Q226" s="237" t="s">
        <v>1052</v>
      </c>
      <c r="R226" s="71"/>
      <c r="S226" s="72"/>
      <c r="T226" s="72"/>
      <c r="U226" s="72"/>
      <c r="V226" s="305"/>
      <c r="W226" s="306"/>
      <c r="X226" s="306"/>
      <c r="Y226" s="306"/>
      <c r="Z226" s="305"/>
      <c r="AA226" s="307"/>
      <c r="AB226" s="65" t="str">
        <f t="shared" si="4"/>
        <v/>
      </c>
    </row>
    <row r="227" spans="16:28" ht="19.5" customHeight="1" x14ac:dyDescent="0.4">
      <c r="P227" s="64"/>
      <c r="Q227" s="237" t="s">
        <v>1056</v>
      </c>
      <c r="R227" s="71"/>
      <c r="S227" s="72"/>
      <c r="T227" s="72"/>
      <c r="U227" s="72"/>
      <c r="V227" s="305"/>
      <c r="W227" s="306"/>
      <c r="X227" s="306"/>
      <c r="Y227" s="306"/>
      <c r="Z227" s="305"/>
      <c r="AA227" s="307"/>
      <c r="AB227" s="65" t="str">
        <f t="shared" si="4"/>
        <v/>
      </c>
    </row>
    <row r="228" spans="16:28" ht="19.5" customHeight="1" x14ac:dyDescent="0.4">
      <c r="P228" s="64"/>
      <c r="Q228" s="237" t="s">
        <v>1060</v>
      </c>
      <c r="R228" s="71"/>
      <c r="S228" s="72"/>
      <c r="T228" s="72"/>
      <c r="U228" s="72"/>
      <c r="V228" s="305"/>
      <c r="W228" s="306"/>
      <c r="X228" s="306"/>
      <c r="Y228" s="306"/>
      <c r="Z228" s="305"/>
      <c r="AA228" s="307"/>
      <c r="AB228" s="65" t="str">
        <f t="shared" si="4"/>
        <v/>
      </c>
    </row>
    <row r="229" spans="16:28" ht="19.5" customHeight="1" x14ac:dyDescent="0.4">
      <c r="P229" s="64"/>
      <c r="Q229" s="237" t="s">
        <v>1064</v>
      </c>
      <c r="R229" s="71"/>
      <c r="S229" s="72"/>
      <c r="T229" s="72"/>
      <c r="U229" s="72"/>
      <c r="V229" s="305"/>
      <c r="W229" s="306"/>
      <c r="X229" s="306"/>
      <c r="Y229" s="306"/>
      <c r="Z229" s="305"/>
      <c r="AA229" s="307"/>
      <c r="AB229" s="65" t="str">
        <f t="shared" si="4"/>
        <v/>
      </c>
    </row>
    <row r="230" spans="16:28" ht="19.5" customHeight="1" x14ac:dyDescent="0.4">
      <c r="P230" s="64"/>
      <c r="Q230" s="237" t="s">
        <v>1068</v>
      </c>
      <c r="R230" s="71"/>
      <c r="S230" s="72"/>
      <c r="T230" s="72"/>
      <c r="U230" s="72"/>
      <c r="V230" s="305"/>
      <c r="W230" s="306"/>
      <c r="X230" s="306"/>
      <c r="Y230" s="306"/>
      <c r="Z230" s="305"/>
      <c r="AA230" s="307"/>
      <c r="AB230" s="65" t="str">
        <f t="shared" si="4"/>
        <v/>
      </c>
    </row>
    <row r="231" spans="16:28" ht="19.5" customHeight="1" x14ac:dyDescent="0.4">
      <c r="P231" s="64"/>
      <c r="Q231" s="237" t="s">
        <v>1072</v>
      </c>
      <c r="R231" s="71"/>
      <c r="S231" s="72"/>
      <c r="T231" s="72"/>
      <c r="U231" s="72"/>
      <c r="V231" s="305"/>
      <c r="W231" s="306"/>
      <c r="X231" s="306"/>
      <c r="Y231" s="306"/>
      <c r="Z231" s="305"/>
      <c r="AA231" s="307"/>
      <c r="AB231" s="65" t="str">
        <f t="shared" si="4"/>
        <v/>
      </c>
    </row>
    <row r="232" spans="16:28" ht="19.5" customHeight="1" x14ac:dyDescent="0.4">
      <c r="P232" s="64"/>
      <c r="Q232" s="237" t="s">
        <v>1076</v>
      </c>
      <c r="R232" s="71"/>
      <c r="S232" s="72"/>
      <c r="T232" s="72"/>
      <c r="U232" s="72"/>
      <c r="V232" s="305"/>
      <c r="W232" s="306"/>
      <c r="X232" s="306"/>
      <c r="Y232" s="306"/>
      <c r="Z232" s="305"/>
      <c r="AA232" s="307"/>
      <c r="AB232" s="65" t="str">
        <f t="shared" si="4"/>
        <v/>
      </c>
    </row>
    <row r="233" spans="16:28" ht="19.5" customHeight="1" x14ac:dyDescent="0.4">
      <c r="P233" s="64"/>
      <c r="Q233" s="237" t="s">
        <v>1080</v>
      </c>
      <c r="R233" s="71"/>
      <c r="S233" s="72"/>
      <c r="T233" s="72"/>
      <c r="U233" s="72"/>
      <c r="V233" s="305"/>
      <c r="W233" s="306"/>
      <c r="X233" s="306"/>
      <c r="Y233" s="306"/>
      <c r="Z233" s="305"/>
      <c r="AA233" s="307"/>
      <c r="AB233" s="65" t="str">
        <f t="shared" si="4"/>
        <v/>
      </c>
    </row>
    <row r="234" spans="16:28" ht="19.5" customHeight="1" x14ac:dyDescent="0.4">
      <c r="P234" s="64"/>
      <c r="Q234" s="237" t="s">
        <v>1084</v>
      </c>
      <c r="R234" s="71"/>
      <c r="S234" s="72"/>
      <c r="T234" s="72"/>
      <c r="U234" s="72"/>
      <c r="V234" s="305"/>
      <c r="W234" s="306"/>
      <c r="X234" s="306"/>
      <c r="Y234" s="306"/>
      <c r="Z234" s="305"/>
      <c r="AA234" s="307"/>
      <c r="AB234" s="65" t="str">
        <f t="shared" si="4"/>
        <v/>
      </c>
    </row>
    <row r="235" spans="16:28" ht="19.5" customHeight="1" x14ac:dyDescent="0.4">
      <c r="P235" s="64"/>
      <c r="Q235" s="237" t="s">
        <v>1088</v>
      </c>
      <c r="R235" s="71"/>
      <c r="S235" s="72"/>
      <c r="T235" s="72"/>
      <c r="U235" s="72"/>
      <c r="V235" s="305"/>
      <c r="W235" s="306"/>
      <c r="X235" s="306"/>
      <c r="Y235" s="306"/>
      <c r="Z235" s="305"/>
      <c r="AA235" s="307"/>
      <c r="AB235" s="65" t="str">
        <f t="shared" si="4"/>
        <v/>
      </c>
    </row>
    <row r="236" spans="16:28" ht="19.5" customHeight="1" x14ac:dyDescent="0.4">
      <c r="P236" s="64"/>
      <c r="Q236" s="237" t="s">
        <v>1092</v>
      </c>
      <c r="R236" s="71"/>
      <c r="S236" s="72"/>
      <c r="T236" s="72"/>
      <c r="U236" s="72"/>
      <c r="V236" s="305"/>
      <c r="W236" s="306"/>
      <c r="X236" s="306"/>
      <c r="Y236" s="306"/>
      <c r="Z236" s="305"/>
      <c r="AA236" s="307"/>
      <c r="AB236" s="65" t="str">
        <f t="shared" si="4"/>
        <v/>
      </c>
    </row>
    <row r="237" spans="16:28" ht="19.5" customHeight="1" x14ac:dyDescent="0.4">
      <c r="P237" s="64"/>
      <c r="Q237" s="237" t="s">
        <v>1096</v>
      </c>
      <c r="R237" s="71"/>
      <c r="S237" s="72"/>
      <c r="T237" s="72"/>
      <c r="U237" s="72"/>
      <c r="V237" s="305"/>
      <c r="W237" s="306"/>
      <c r="X237" s="306"/>
      <c r="Y237" s="306"/>
      <c r="Z237" s="305"/>
      <c r="AA237" s="307"/>
      <c r="AB237" s="65" t="str">
        <f t="shared" si="4"/>
        <v/>
      </c>
    </row>
    <row r="238" spans="16:28" ht="19.5" customHeight="1" x14ac:dyDescent="0.4">
      <c r="P238" s="64"/>
      <c r="Q238" s="237" t="s">
        <v>1100</v>
      </c>
      <c r="R238" s="71"/>
      <c r="S238" s="72"/>
      <c r="T238" s="72"/>
      <c r="U238" s="72"/>
      <c r="V238" s="305"/>
      <c r="W238" s="306"/>
      <c r="X238" s="306"/>
      <c r="Y238" s="306"/>
      <c r="Z238" s="305"/>
      <c r="AA238" s="307"/>
      <c r="AB238" s="65" t="str">
        <f t="shared" si="4"/>
        <v/>
      </c>
    </row>
    <row r="239" spans="16:28" ht="19.5" customHeight="1" x14ac:dyDescent="0.4">
      <c r="P239" s="64"/>
      <c r="Q239" s="237" t="s">
        <v>1104</v>
      </c>
      <c r="R239" s="71"/>
      <c r="S239" s="72"/>
      <c r="T239" s="72"/>
      <c r="U239" s="72"/>
      <c r="V239" s="305"/>
      <c r="W239" s="306"/>
      <c r="X239" s="306"/>
      <c r="Y239" s="306"/>
      <c r="Z239" s="305"/>
      <c r="AA239" s="307"/>
      <c r="AB239" s="65" t="str">
        <f t="shared" si="4"/>
        <v/>
      </c>
    </row>
    <row r="240" spans="16:28" ht="19.5" customHeight="1" x14ac:dyDescent="0.4">
      <c r="P240" s="64"/>
      <c r="Q240" s="237" t="s">
        <v>1108</v>
      </c>
      <c r="R240" s="71"/>
      <c r="S240" s="72"/>
      <c r="T240" s="72"/>
      <c r="U240" s="72"/>
      <c r="V240" s="305"/>
      <c r="W240" s="306"/>
      <c r="X240" s="306"/>
      <c r="Y240" s="306"/>
      <c r="Z240" s="305"/>
      <c r="AA240" s="307"/>
      <c r="AB240" s="65" t="str">
        <f t="shared" si="4"/>
        <v/>
      </c>
    </row>
    <row r="241" spans="16:28" ht="19.5" customHeight="1" x14ac:dyDescent="0.4">
      <c r="P241" s="64"/>
      <c r="Q241" s="237" t="s">
        <v>1112</v>
      </c>
      <c r="R241" s="71"/>
      <c r="S241" s="72"/>
      <c r="T241" s="72"/>
      <c r="U241" s="72"/>
      <c r="V241" s="305"/>
      <c r="W241" s="306"/>
      <c r="X241" s="306"/>
      <c r="Y241" s="306"/>
      <c r="Z241" s="305"/>
      <c r="AA241" s="307"/>
      <c r="AB241" s="65" t="str">
        <f t="shared" si="4"/>
        <v/>
      </c>
    </row>
    <row r="242" spans="16:28" ht="19.5" customHeight="1" x14ac:dyDescent="0.4">
      <c r="P242" s="64"/>
      <c r="Q242" s="237" t="s">
        <v>1116</v>
      </c>
      <c r="R242" s="71"/>
      <c r="S242" s="72"/>
      <c r="T242" s="72"/>
      <c r="U242" s="72"/>
      <c r="V242" s="305"/>
      <c r="W242" s="306"/>
      <c r="X242" s="306"/>
      <c r="Y242" s="306"/>
      <c r="Z242" s="305"/>
      <c r="AA242" s="307"/>
      <c r="AB242" s="65" t="str">
        <f t="shared" si="4"/>
        <v/>
      </c>
    </row>
    <row r="243" spans="16:28" ht="19.5" customHeight="1" x14ac:dyDescent="0.4">
      <c r="P243" s="64"/>
      <c r="Q243" s="237" t="s">
        <v>1120</v>
      </c>
      <c r="R243" s="71"/>
      <c r="S243" s="72"/>
      <c r="T243" s="72"/>
      <c r="U243" s="72"/>
      <c r="V243" s="305"/>
      <c r="W243" s="306"/>
      <c r="X243" s="306"/>
      <c r="Y243" s="306"/>
      <c r="Z243" s="305"/>
      <c r="AA243" s="307"/>
      <c r="AB243" s="65" t="str">
        <f t="shared" si="4"/>
        <v/>
      </c>
    </row>
    <row r="244" spans="16:28" ht="19.5" customHeight="1" x14ac:dyDescent="0.4">
      <c r="P244" s="64"/>
      <c r="Q244" s="237" t="s">
        <v>1124</v>
      </c>
      <c r="R244" s="71"/>
      <c r="S244" s="72"/>
      <c r="T244" s="72"/>
      <c r="U244" s="72"/>
      <c r="V244" s="305"/>
      <c r="W244" s="306"/>
      <c r="X244" s="306"/>
      <c r="Y244" s="306"/>
      <c r="Z244" s="305"/>
      <c r="AA244" s="307"/>
      <c r="AB244" s="65" t="str">
        <f t="shared" si="4"/>
        <v/>
      </c>
    </row>
    <row r="245" spans="16:28" ht="19.5" customHeight="1" x14ac:dyDescent="0.4">
      <c r="P245" s="64"/>
      <c r="Q245" s="237" t="s">
        <v>1128</v>
      </c>
      <c r="R245" s="71"/>
      <c r="S245" s="72"/>
      <c r="T245" s="72"/>
      <c r="U245" s="72"/>
      <c r="V245" s="305"/>
      <c r="W245" s="306"/>
      <c r="X245" s="306"/>
      <c r="Y245" s="306"/>
      <c r="Z245" s="305"/>
      <c r="AA245" s="307"/>
      <c r="AB245" s="65" t="str">
        <f t="shared" si="4"/>
        <v/>
      </c>
    </row>
    <row r="246" spans="16:28" ht="19.5" customHeight="1" x14ac:dyDescent="0.4">
      <c r="P246" s="64"/>
      <c r="Q246" s="237" t="s">
        <v>1132</v>
      </c>
      <c r="R246" s="71"/>
      <c r="S246" s="72"/>
      <c r="T246" s="72"/>
      <c r="U246" s="72"/>
      <c r="V246" s="305"/>
      <c r="W246" s="306"/>
      <c r="X246" s="306"/>
      <c r="Y246" s="306"/>
      <c r="Z246" s="305"/>
      <c r="AA246" s="307"/>
      <c r="AB246" s="65" t="str">
        <f t="shared" si="4"/>
        <v/>
      </c>
    </row>
    <row r="247" spans="16:28" ht="19.5" customHeight="1" x14ac:dyDescent="0.4">
      <c r="P247" s="64"/>
      <c r="Q247" s="237" t="s">
        <v>1136</v>
      </c>
      <c r="R247" s="71"/>
      <c r="S247" s="72"/>
      <c r="T247" s="72"/>
      <c r="U247" s="72"/>
      <c r="V247" s="305"/>
      <c r="W247" s="306"/>
      <c r="X247" s="306"/>
      <c r="Y247" s="306"/>
      <c r="Z247" s="305"/>
      <c r="AA247" s="307"/>
      <c r="AB247" s="65" t="str">
        <f t="shared" si="4"/>
        <v/>
      </c>
    </row>
    <row r="248" spans="16:28" ht="19.5" customHeight="1" x14ac:dyDescent="0.4">
      <c r="P248" s="64"/>
      <c r="Q248" s="237" t="s">
        <v>1140</v>
      </c>
      <c r="R248" s="71"/>
      <c r="S248" s="72"/>
      <c r="T248" s="72"/>
      <c r="U248" s="72"/>
      <c r="V248" s="305"/>
      <c r="W248" s="306"/>
      <c r="X248" s="306"/>
      <c r="Y248" s="306"/>
      <c r="Z248" s="305"/>
      <c r="AA248" s="307"/>
      <c r="AB248" s="65" t="str">
        <f t="shared" si="4"/>
        <v/>
      </c>
    </row>
    <row r="249" spans="16:28" ht="19.5" customHeight="1" x14ac:dyDescent="0.4">
      <c r="P249" s="64"/>
      <c r="Q249" s="237" t="s">
        <v>1144</v>
      </c>
      <c r="R249" s="71"/>
      <c r="S249" s="72"/>
      <c r="T249" s="72"/>
      <c r="U249" s="72"/>
      <c r="V249" s="305"/>
      <c r="W249" s="306"/>
      <c r="X249" s="306"/>
      <c r="Y249" s="306"/>
      <c r="Z249" s="305"/>
      <c r="AA249" s="307"/>
      <c r="AB249" s="65" t="str">
        <f t="shared" si="4"/>
        <v/>
      </c>
    </row>
    <row r="250" spans="16:28" ht="19.5" customHeight="1" x14ac:dyDescent="0.4">
      <c r="P250" s="64"/>
      <c r="Q250" s="237" t="s">
        <v>1148</v>
      </c>
      <c r="R250" s="71"/>
      <c r="S250" s="72"/>
      <c r="T250" s="72"/>
      <c r="U250" s="72"/>
      <c r="V250" s="305"/>
      <c r="W250" s="306"/>
      <c r="X250" s="306"/>
      <c r="Y250" s="306"/>
      <c r="Z250" s="305"/>
      <c r="AA250" s="307"/>
      <c r="AB250" s="65" t="str">
        <f t="shared" si="4"/>
        <v/>
      </c>
    </row>
    <row r="251" spans="16:28" ht="19.5" customHeight="1" x14ac:dyDescent="0.4">
      <c r="P251" s="64"/>
      <c r="Q251" s="237" t="s">
        <v>1152</v>
      </c>
      <c r="R251" s="71"/>
      <c r="S251" s="72"/>
      <c r="T251" s="72"/>
      <c r="U251" s="72"/>
      <c r="V251" s="305"/>
      <c r="W251" s="306"/>
      <c r="X251" s="306"/>
      <c r="Y251" s="306"/>
      <c r="Z251" s="305"/>
      <c r="AA251" s="307"/>
      <c r="AB251" s="65" t="str">
        <f t="shared" si="4"/>
        <v/>
      </c>
    </row>
    <row r="252" spans="16:28" ht="19.5" customHeight="1" x14ac:dyDescent="0.4">
      <c r="P252" s="64"/>
      <c r="Q252" s="237" t="s">
        <v>1156</v>
      </c>
      <c r="R252" s="71"/>
      <c r="S252" s="72"/>
      <c r="T252" s="72"/>
      <c r="U252" s="72"/>
      <c r="V252" s="305"/>
      <c r="W252" s="306"/>
      <c r="X252" s="306"/>
      <c r="Y252" s="306"/>
      <c r="Z252" s="305"/>
      <c r="AA252" s="307"/>
      <c r="AB252" s="65" t="str">
        <f t="shared" si="4"/>
        <v/>
      </c>
    </row>
    <row r="253" spans="16:28" ht="19.5" customHeight="1" x14ac:dyDescent="0.4">
      <c r="P253" s="64"/>
      <c r="Q253" s="237" t="s">
        <v>1160</v>
      </c>
      <c r="R253" s="71"/>
      <c r="S253" s="72"/>
      <c r="T253" s="72"/>
      <c r="U253" s="72"/>
      <c r="V253" s="305"/>
      <c r="W253" s="306"/>
      <c r="X253" s="306"/>
      <c r="Y253" s="306"/>
      <c r="Z253" s="305"/>
      <c r="AA253" s="307"/>
      <c r="AB253" s="65" t="str">
        <f t="shared" si="4"/>
        <v/>
      </c>
    </row>
    <row r="254" spans="16:28" ht="19.5" customHeight="1" x14ac:dyDescent="0.4">
      <c r="P254" s="64"/>
      <c r="Q254" s="237" t="s">
        <v>1164</v>
      </c>
      <c r="R254" s="71"/>
      <c r="S254" s="72"/>
      <c r="T254" s="72"/>
      <c r="U254" s="72"/>
      <c r="V254" s="305"/>
      <c r="W254" s="306"/>
      <c r="X254" s="306"/>
      <c r="Y254" s="306"/>
      <c r="Z254" s="305"/>
      <c r="AA254" s="307"/>
      <c r="AB254" s="65" t="str">
        <f t="shared" si="4"/>
        <v/>
      </c>
    </row>
    <row r="255" spans="16:28" ht="19.5" customHeight="1" x14ac:dyDescent="0.4">
      <c r="P255" s="64"/>
      <c r="Q255" s="237" t="s">
        <v>1168</v>
      </c>
      <c r="R255" s="71"/>
      <c r="S255" s="72"/>
      <c r="T255" s="72"/>
      <c r="U255" s="72"/>
      <c r="V255" s="305"/>
      <c r="W255" s="306"/>
      <c r="X255" s="306"/>
      <c r="Y255" s="306"/>
      <c r="Z255" s="305"/>
      <c r="AA255" s="307"/>
      <c r="AB255" s="65" t="str">
        <f t="shared" si="4"/>
        <v/>
      </c>
    </row>
    <row r="256" spans="16:28" ht="19.5" customHeight="1" x14ac:dyDescent="0.4">
      <c r="P256" s="64"/>
      <c r="Q256" s="237" t="s">
        <v>1172</v>
      </c>
      <c r="R256" s="71"/>
      <c r="S256" s="72"/>
      <c r="T256" s="72"/>
      <c r="U256" s="72"/>
      <c r="V256" s="305"/>
      <c r="W256" s="306"/>
      <c r="X256" s="306"/>
      <c r="Y256" s="306"/>
      <c r="Z256" s="305"/>
      <c r="AA256" s="307"/>
      <c r="AB256" s="65" t="str">
        <f t="shared" si="4"/>
        <v/>
      </c>
    </row>
    <row r="257" spans="16:28" ht="19.5" customHeight="1" x14ac:dyDescent="0.4">
      <c r="P257" s="64"/>
      <c r="Q257" s="237" t="s">
        <v>1176</v>
      </c>
      <c r="R257" s="71"/>
      <c r="S257" s="72"/>
      <c r="T257" s="72"/>
      <c r="U257" s="72"/>
      <c r="V257" s="305"/>
      <c r="W257" s="306"/>
      <c r="X257" s="306"/>
      <c r="Y257" s="306"/>
      <c r="Z257" s="305"/>
      <c r="AA257" s="307"/>
      <c r="AB257" s="65" t="str">
        <f t="shared" si="4"/>
        <v/>
      </c>
    </row>
    <row r="258" spans="16:28" ht="19.5" customHeight="1" x14ac:dyDescent="0.4">
      <c r="P258" s="64"/>
      <c r="Q258" s="237" t="s">
        <v>1180</v>
      </c>
      <c r="R258" s="71"/>
      <c r="S258" s="72"/>
      <c r="T258" s="72"/>
      <c r="U258" s="72"/>
      <c r="V258" s="305"/>
      <c r="W258" s="306"/>
      <c r="X258" s="306"/>
      <c r="Y258" s="306"/>
      <c r="Z258" s="305"/>
      <c r="AA258" s="307"/>
      <c r="AB258" s="65" t="str">
        <f t="shared" si="4"/>
        <v/>
      </c>
    </row>
    <row r="259" spans="16:28" ht="19.5" customHeight="1" x14ac:dyDescent="0.4">
      <c r="P259" s="64"/>
      <c r="Q259" s="237" t="s">
        <v>1184</v>
      </c>
      <c r="R259" s="71"/>
      <c r="S259" s="72"/>
      <c r="T259" s="72"/>
      <c r="U259" s="72"/>
      <c r="V259" s="305"/>
      <c r="W259" s="306"/>
      <c r="X259" s="306"/>
      <c r="Y259" s="306"/>
      <c r="Z259" s="305"/>
      <c r="AA259" s="307"/>
      <c r="AB259" s="65" t="str">
        <f t="shared" si="4"/>
        <v/>
      </c>
    </row>
    <row r="260" spans="16:28" ht="19.5" customHeight="1" x14ac:dyDescent="0.4">
      <c r="P260" s="64"/>
      <c r="Q260" s="237" t="s">
        <v>1188</v>
      </c>
      <c r="R260" s="71"/>
      <c r="S260" s="72"/>
      <c r="T260" s="72"/>
      <c r="U260" s="72"/>
      <c r="V260" s="305"/>
      <c r="W260" s="306"/>
      <c r="X260" s="306"/>
      <c r="Y260" s="306"/>
      <c r="Z260" s="305"/>
      <c r="AA260" s="307"/>
      <c r="AB260" s="65" t="str">
        <f t="shared" si="4"/>
        <v/>
      </c>
    </row>
    <row r="261" spans="16:28" ht="19.5" customHeight="1" x14ac:dyDescent="0.4">
      <c r="P261" s="64"/>
      <c r="Q261" s="237" t="s">
        <v>1192</v>
      </c>
      <c r="R261" s="71"/>
      <c r="S261" s="72"/>
      <c r="T261" s="72"/>
      <c r="U261" s="72"/>
      <c r="V261" s="305"/>
      <c r="W261" s="306"/>
      <c r="X261" s="306"/>
      <c r="Y261" s="306"/>
      <c r="Z261" s="305"/>
      <c r="AA261" s="307"/>
      <c r="AB261" s="65" t="str">
        <f t="shared" si="4"/>
        <v/>
      </c>
    </row>
    <row r="262" spans="16:28" ht="19.5" customHeight="1" x14ac:dyDescent="0.4">
      <c r="P262" s="64"/>
      <c r="Q262" s="237" t="s">
        <v>1196</v>
      </c>
      <c r="R262" s="71"/>
      <c r="S262" s="72"/>
      <c r="T262" s="72"/>
      <c r="U262" s="72"/>
      <c r="V262" s="305"/>
      <c r="W262" s="306"/>
      <c r="X262" s="306"/>
      <c r="Y262" s="306"/>
      <c r="Z262" s="305"/>
      <c r="AA262" s="307"/>
      <c r="AB262" s="65" t="str">
        <f t="shared" si="4"/>
        <v/>
      </c>
    </row>
    <row r="263" spans="16:28" ht="19.5" customHeight="1" x14ac:dyDescent="0.4">
      <c r="P263" s="64"/>
      <c r="Q263" s="237" t="s">
        <v>1200</v>
      </c>
      <c r="R263" s="71"/>
      <c r="S263" s="72"/>
      <c r="T263" s="72"/>
      <c r="U263" s="72"/>
      <c r="V263" s="305"/>
      <c r="W263" s="306"/>
      <c r="X263" s="306"/>
      <c r="Y263" s="306"/>
      <c r="Z263" s="305"/>
      <c r="AA263" s="307"/>
      <c r="AB263" s="65" t="str">
        <f t="shared" si="4"/>
        <v/>
      </c>
    </row>
    <row r="264" spans="16:28" ht="19.5" customHeight="1" x14ac:dyDescent="0.4">
      <c r="P264" s="64"/>
      <c r="Q264" s="237" t="s">
        <v>1204</v>
      </c>
      <c r="R264" s="71"/>
      <c r="S264" s="72"/>
      <c r="T264" s="72"/>
      <c r="U264" s="72"/>
      <c r="V264" s="305"/>
      <c r="W264" s="306"/>
      <c r="X264" s="306"/>
      <c r="Y264" s="306"/>
      <c r="Z264" s="305"/>
      <c r="AA264" s="307"/>
      <c r="AB264" s="65" t="str">
        <f t="shared" si="4"/>
        <v/>
      </c>
    </row>
    <row r="265" spans="16:28" ht="19.5" customHeight="1" x14ac:dyDescent="0.4">
      <c r="P265" s="64"/>
      <c r="Q265" s="237" t="s">
        <v>1208</v>
      </c>
      <c r="R265" s="71"/>
      <c r="S265" s="72"/>
      <c r="T265" s="72"/>
      <c r="U265" s="72"/>
      <c r="V265" s="305"/>
      <c r="W265" s="306"/>
      <c r="X265" s="306"/>
      <c r="Y265" s="306"/>
      <c r="Z265" s="305"/>
      <c r="AA265" s="307"/>
      <c r="AB265" s="65" t="str">
        <f t="shared" si="4"/>
        <v/>
      </c>
    </row>
    <row r="266" spans="16:28" ht="19.5" customHeight="1" x14ac:dyDescent="0.4">
      <c r="P266" s="64"/>
      <c r="Q266" s="237" t="s">
        <v>1212</v>
      </c>
      <c r="R266" s="71"/>
      <c r="S266" s="72"/>
      <c r="T266" s="72"/>
      <c r="U266" s="72"/>
      <c r="V266" s="305"/>
      <c r="W266" s="306"/>
      <c r="X266" s="306"/>
      <c r="Y266" s="306"/>
      <c r="Z266" s="305"/>
      <c r="AA266" s="307"/>
      <c r="AB266" s="65" t="str">
        <f t="shared" si="4"/>
        <v/>
      </c>
    </row>
    <row r="267" spans="16:28" ht="19.5" customHeight="1" x14ac:dyDescent="0.4">
      <c r="P267" s="64"/>
      <c r="Q267" s="237" t="s">
        <v>1216</v>
      </c>
      <c r="R267" s="71"/>
      <c r="S267" s="72"/>
      <c r="T267" s="72"/>
      <c r="U267" s="72"/>
      <c r="V267" s="305"/>
      <c r="W267" s="306"/>
      <c r="X267" s="306"/>
      <c r="Y267" s="306"/>
      <c r="Z267" s="305"/>
      <c r="AA267" s="307"/>
      <c r="AB267" s="65" t="str">
        <f t="shared" si="4"/>
        <v/>
      </c>
    </row>
    <row r="268" spans="16:28" ht="19.5" customHeight="1" x14ac:dyDescent="0.4">
      <c r="P268" s="64"/>
      <c r="Q268" s="237" t="s">
        <v>1220</v>
      </c>
      <c r="R268" s="71"/>
      <c r="S268" s="72"/>
      <c r="T268" s="72"/>
      <c r="U268" s="72"/>
      <c r="V268" s="305"/>
      <c r="W268" s="306"/>
      <c r="X268" s="306"/>
      <c r="Y268" s="306"/>
      <c r="Z268" s="305"/>
      <c r="AA268" s="307"/>
      <c r="AB268" s="65" t="str">
        <f t="shared" si="4"/>
        <v/>
      </c>
    </row>
    <row r="269" spans="16:28" ht="19.5" customHeight="1" x14ac:dyDescent="0.4">
      <c r="P269" s="64"/>
      <c r="Q269" s="237" t="s">
        <v>1224</v>
      </c>
      <c r="R269" s="71"/>
      <c r="S269" s="72"/>
      <c r="T269" s="72"/>
      <c r="U269" s="72"/>
      <c r="V269" s="305"/>
      <c r="W269" s="306"/>
      <c r="X269" s="306"/>
      <c r="Y269" s="306"/>
      <c r="Z269" s="305"/>
      <c r="AA269" s="307"/>
      <c r="AB269" s="65" t="str">
        <f t="shared" si="4"/>
        <v/>
      </c>
    </row>
    <row r="270" spans="16:28" ht="19.5" customHeight="1" x14ac:dyDescent="0.4">
      <c r="P270" s="64"/>
      <c r="Q270" s="237" t="s">
        <v>1228</v>
      </c>
      <c r="R270" s="71"/>
      <c r="S270" s="72"/>
      <c r="T270" s="72"/>
      <c r="U270" s="72"/>
      <c r="V270" s="305"/>
      <c r="W270" s="306"/>
      <c r="X270" s="306"/>
      <c r="Y270" s="306"/>
      <c r="Z270" s="305"/>
      <c r="AA270" s="307"/>
      <c r="AB270" s="65" t="str">
        <f t="shared" si="4"/>
        <v/>
      </c>
    </row>
    <row r="271" spans="16:28" ht="19.5" customHeight="1" x14ac:dyDescent="0.4">
      <c r="P271" s="64"/>
      <c r="Q271" s="237" t="s">
        <v>1232</v>
      </c>
      <c r="R271" s="71"/>
      <c r="S271" s="72"/>
      <c r="T271" s="72"/>
      <c r="U271" s="72"/>
      <c r="V271" s="305"/>
      <c r="W271" s="306"/>
      <c r="X271" s="306"/>
      <c r="Y271" s="306"/>
      <c r="Z271" s="305"/>
      <c r="AA271" s="307"/>
      <c r="AB271" s="65" t="str">
        <f t="shared" si="4"/>
        <v/>
      </c>
    </row>
    <row r="272" spans="16:28" ht="19.5" customHeight="1" x14ac:dyDescent="0.4">
      <c r="P272" s="64"/>
      <c r="Q272" s="237" t="s">
        <v>1236</v>
      </c>
      <c r="R272" s="71"/>
      <c r="S272" s="72"/>
      <c r="T272" s="72"/>
      <c r="U272" s="72"/>
      <c r="V272" s="305"/>
      <c r="W272" s="306"/>
      <c r="X272" s="306"/>
      <c r="Y272" s="306"/>
      <c r="Z272" s="305"/>
      <c r="AA272" s="307"/>
      <c r="AB272" s="65" t="str">
        <f t="shared" si="4"/>
        <v/>
      </c>
    </row>
    <row r="273" spans="16:28" ht="19.5" customHeight="1" x14ac:dyDescent="0.4">
      <c r="P273" s="64"/>
      <c r="Q273" s="237" t="s">
        <v>1240</v>
      </c>
      <c r="R273" s="71"/>
      <c r="S273" s="72"/>
      <c r="T273" s="72"/>
      <c r="U273" s="72"/>
      <c r="V273" s="305"/>
      <c r="W273" s="306"/>
      <c r="X273" s="306"/>
      <c r="Y273" s="306"/>
      <c r="Z273" s="305"/>
      <c r="AA273" s="307"/>
      <c r="AB273" s="65" t="str">
        <f t="shared" si="4"/>
        <v/>
      </c>
    </row>
    <row r="274" spans="16:28" ht="19.5" customHeight="1" x14ac:dyDescent="0.4">
      <c r="P274" s="64"/>
      <c r="Q274" s="237" t="s">
        <v>1244</v>
      </c>
      <c r="R274" s="71"/>
      <c r="S274" s="72"/>
      <c r="T274" s="72"/>
      <c r="U274" s="72"/>
      <c r="V274" s="305"/>
      <c r="W274" s="306"/>
      <c r="X274" s="306"/>
      <c r="Y274" s="306"/>
      <c r="Z274" s="305"/>
      <c r="AA274" s="307"/>
      <c r="AB274" s="65" t="str">
        <f t="shared" si="4"/>
        <v/>
      </c>
    </row>
    <row r="275" spans="16:28" ht="19.5" customHeight="1" x14ac:dyDescent="0.4">
      <c r="P275" s="64"/>
      <c r="Q275" s="237" t="s">
        <v>1248</v>
      </c>
      <c r="R275" s="71"/>
      <c r="S275" s="72"/>
      <c r="T275" s="72"/>
      <c r="U275" s="72"/>
      <c r="V275" s="305"/>
      <c r="W275" s="306"/>
      <c r="X275" s="306"/>
      <c r="Y275" s="306"/>
      <c r="Z275" s="305"/>
      <c r="AA275" s="307"/>
      <c r="AB275" s="65" t="str">
        <f t="shared" si="4"/>
        <v/>
      </c>
    </row>
    <row r="276" spans="16:28" ht="19.5" customHeight="1" x14ac:dyDescent="0.4">
      <c r="P276" s="64"/>
      <c r="Q276" s="237" t="s">
        <v>1252</v>
      </c>
      <c r="R276" s="71"/>
      <c r="S276" s="72"/>
      <c r="T276" s="72"/>
      <c r="U276" s="72"/>
      <c r="V276" s="305"/>
      <c r="W276" s="306"/>
      <c r="X276" s="306"/>
      <c r="Y276" s="306"/>
      <c r="Z276" s="305"/>
      <c r="AA276" s="307"/>
      <c r="AB276" s="65" t="str">
        <f t="shared" si="4"/>
        <v/>
      </c>
    </row>
    <row r="277" spans="16:28" ht="19.5" customHeight="1" x14ac:dyDescent="0.4">
      <c r="Q277" s="62"/>
      <c r="R277" s="71"/>
      <c r="S277" s="72"/>
      <c r="T277" s="72"/>
      <c r="U277" s="72"/>
      <c r="V277" s="305"/>
      <c r="W277" s="306"/>
      <c r="X277" s="306"/>
      <c r="Y277" s="306"/>
      <c r="Z277" s="305"/>
      <c r="AA277" s="307"/>
      <c r="AB277" s="65" t="str">
        <f t="shared" si="4"/>
        <v/>
      </c>
    </row>
    <row r="278" spans="16:28" ht="19.5" customHeight="1" x14ac:dyDescent="0.4">
      <c r="Q278" s="62"/>
      <c r="R278" s="71"/>
      <c r="S278" s="72"/>
      <c r="T278" s="72"/>
      <c r="U278" s="72"/>
      <c r="V278" s="305"/>
      <c r="W278" s="306"/>
      <c r="X278" s="306"/>
      <c r="Y278" s="306"/>
      <c r="Z278" s="305"/>
      <c r="AA278" s="307"/>
      <c r="AB278" s="65" t="str">
        <f t="shared" si="4"/>
        <v/>
      </c>
    </row>
    <row r="279" spans="16:28" ht="19.5" customHeight="1" x14ac:dyDescent="0.4">
      <c r="Q279" s="62"/>
      <c r="R279" s="71"/>
      <c r="S279" s="72"/>
      <c r="T279" s="72"/>
      <c r="U279" s="72"/>
      <c r="V279" s="305"/>
      <c r="W279" s="306"/>
      <c r="X279" s="306"/>
      <c r="Y279" s="306"/>
      <c r="Z279" s="305"/>
      <c r="AA279" s="307"/>
      <c r="AB279" s="65" t="str">
        <f t="shared" si="4"/>
        <v/>
      </c>
    </row>
    <row r="280" spans="16:28" ht="19.5" customHeight="1" x14ac:dyDescent="0.4">
      <c r="Q280" s="62"/>
      <c r="R280" s="71"/>
      <c r="S280" s="72"/>
      <c r="T280" s="72"/>
      <c r="U280" s="72"/>
      <c r="V280" s="305"/>
      <c r="W280" s="306"/>
      <c r="X280" s="306"/>
      <c r="Y280" s="306"/>
      <c r="Z280" s="305"/>
      <c r="AA280" s="307"/>
      <c r="AB280" s="65" t="str">
        <f t="shared" si="4"/>
        <v/>
      </c>
    </row>
    <row r="281" spans="16:28" ht="19.5" customHeight="1" x14ac:dyDescent="0.4">
      <c r="Q281" s="62"/>
      <c r="R281" s="71"/>
      <c r="S281" s="72"/>
      <c r="T281" s="72"/>
      <c r="U281" s="72"/>
      <c r="V281" s="305"/>
      <c r="W281" s="306"/>
      <c r="X281" s="306"/>
      <c r="Y281" s="306"/>
      <c r="Z281" s="305"/>
      <c r="AA281" s="307"/>
      <c r="AB281" s="65" t="str">
        <f t="shared" si="4"/>
        <v/>
      </c>
    </row>
    <row r="282" spans="16:28" ht="19.5" customHeight="1" x14ac:dyDescent="0.4">
      <c r="Q282" s="62"/>
      <c r="R282" s="71"/>
      <c r="S282" s="72"/>
      <c r="T282" s="72"/>
      <c r="U282" s="72"/>
      <c r="V282" s="305"/>
      <c r="W282" s="306"/>
      <c r="X282" s="306"/>
      <c r="Y282" s="306"/>
      <c r="Z282" s="305"/>
      <c r="AA282" s="307"/>
      <c r="AB282" s="65" t="str">
        <f t="shared" si="4"/>
        <v/>
      </c>
    </row>
    <row r="283" spans="16:28" ht="19.5" customHeight="1" x14ac:dyDescent="0.4">
      <c r="Q283" s="62"/>
      <c r="R283" s="71"/>
      <c r="S283" s="72"/>
      <c r="T283" s="72"/>
      <c r="U283" s="72"/>
      <c r="V283" s="305"/>
      <c r="W283" s="306"/>
      <c r="X283" s="306"/>
      <c r="Y283" s="306"/>
      <c r="Z283" s="305"/>
      <c r="AA283" s="307"/>
      <c r="AB283" s="65" t="str">
        <f t="shared" si="4"/>
        <v/>
      </c>
    </row>
    <row r="284" spans="16:28" ht="19.5" customHeight="1" x14ac:dyDescent="0.4">
      <c r="Q284" s="62"/>
      <c r="R284" s="71"/>
      <c r="S284" s="72"/>
      <c r="T284" s="72"/>
      <c r="U284" s="72"/>
      <c r="V284" s="305"/>
      <c r="W284" s="306"/>
      <c r="X284" s="306"/>
      <c r="Y284" s="306"/>
      <c r="Z284" s="305"/>
      <c r="AA284" s="307"/>
      <c r="AB284" s="65" t="str">
        <f t="shared" ref="AB284:AB300" si="5">IF(T284&lt;6,IF(AA284="","",ROUNDDOWN(V284*AA284,4)),IF(T284=6,AA284*0,IF(AA284="","",ROUNDDOWN(V284*AA284,4))))</f>
        <v/>
      </c>
    </row>
    <row r="285" spans="16:28" ht="19.5" customHeight="1" x14ac:dyDescent="0.4">
      <c r="Q285" s="62"/>
      <c r="R285" s="71"/>
      <c r="S285" s="72"/>
      <c r="T285" s="72"/>
      <c r="U285" s="72"/>
      <c r="V285" s="305"/>
      <c r="W285" s="306"/>
      <c r="X285" s="306"/>
      <c r="Y285" s="306"/>
      <c r="Z285" s="305"/>
      <c r="AA285" s="307"/>
      <c r="AB285" s="65" t="str">
        <f t="shared" si="5"/>
        <v/>
      </c>
    </row>
    <row r="286" spans="16:28" ht="19.5" customHeight="1" x14ac:dyDescent="0.4">
      <c r="Q286" s="62"/>
      <c r="R286" s="71"/>
      <c r="S286" s="72"/>
      <c r="T286" s="72"/>
      <c r="U286" s="72"/>
      <c r="V286" s="305"/>
      <c r="W286" s="306"/>
      <c r="X286" s="306"/>
      <c r="Y286" s="306"/>
      <c r="Z286" s="305"/>
      <c r="AA286" s="307"/>
      <c r="AB286" s="65" t="str">
        <f t="shared" si="5"/>
        <v/>
      </c>
    </row>
    <row r="287" spans="16:28" ht="19.5" customHeight="1" x14ac:dyDescent="0.4">
      <c r="Q287" s="62"/>
      <c r="R287" s="71"/>
      <c r="S287" s="72"/>
      <c r="T287" s="72"/>
      <c r="U287" s="72"/>
      <c r="V287" s="305"/>
      <c r="W287" s="306"/>
      <c r="X287" s="306"/>
      <c r="Y287" s="306"/>
      <c r="Z287" s="305"/>
      <c r="AA287" s="307"/>
      <c r="AB287" s="65" t="str">
        <f t="shared" si="5"/>
        <v/>
      </c>
    </row>
    <row r="288" spans="16:28" ht="19.5" customHeight="1" x14ac:dyDescent="0.4">
      <c r="Q288" s="62"/>
      <c r="R288" s="71"/>
      <c r="S288" s="72"/>
      <c r="T288" s="72"/>
      <c r="U288" s="72"/>
      <c r="V288" s="305"/>
      <c r="W288" s="306"/>
      <c r="X288" s="306"/>
      <c r="Y288" s="306"/>
      <c r="Z288" s="305"/>
      <c r="AA288" s="307"/>
      <c r="AB288" s="65" t="str">
        <f t="shared" si="5"/>
        <v/>
      </c>
    </row>
    <row r="289" spans="17:28" ht="19.5" customHeight="1" x14ac:dyDescent="0.4">
      <c r="Q289" s="62"/>
      <c r="R289" s="71"/>
      <c r="S289" s="72"/>
      <c r="T289" s="72"/>
      <c r="U289" s="72"/>
      <c r="V289" s="305"/>
      <c r="W289" s="306"/>
      <c r="X289" s="306"/>
      <c r="Y289" s="306"/>
      <c r="Z289" s="305"/>
      <c r="AA289" s="307"/>
      <c r="AB289" s="65" t="str">
        <f t="shared" si="5"/>
        <v/>
      </c>
    </row>
    <row r="290" spans="17:28" ht="19.5" customHeight="1" x14ac:dyDescent="0.4">
      <c r="Q290" s="62"/>
      <c r="R290" s="71"/>
      <c r="S290" s="72"/>
      <c r="T290" s="72"/>
      <c r="U290" s="72"/>
      <c r="V290" s="305"/>
      <c r="W290" s="306"/>
      <c r="X290" s="306"/>
      <c r="Y290" s="306"/>
      <c r="Z290" s="305"/>
      <c r="AA290" s="307"/>
      <c r="AB290" s="65" t="str">
        <f t="shared" si="5"/>
        <v/>
      </c>
    </row>
    <row r="291" spans="17:28" ht="19.5" customHeight="1" x14ac:dyDescent="0.4">
      <c r="Q291" s="62"/>
      <c r="R291" s="71"/>
      <c r="S291" s="72"/>
      <c r="T291" s="72"/>
      <c r="U291" s="72"/>
      <c r="V291" s="305"/>
      <c r="W291" s="306"/>
      <c r="X291" s="306"/>
      <c r="Y291" s="306"/>
      <c r="Z291" s="305"/>
      <c r="AA291" s="307"/>
      <c r="AB291" s="65" t="str">
        <f t="shared" si="5"/>
        <v/>
      </c>
    </row>
    <row r="292" spans="17:28" ht="19.5" customHeight="1" x14ac:dyDescent="0.4">
      <c r="Q292" s="62"/>
      <c r="R292" s="71"/>
      <c r="S292" s="72"/>
      <c r="T292" s="72"/>
      <c r="U292" s="72"/>
      <c r="V292" s="305"/>
      <c r="W292" s="306"/>
      <c r="X292" s="306"/>
      <c r="Y292" s="306"/>
      <c r="Z292" s="305"/>
      <c r="AA292" s="307"/>
      <c r="AB292" s="65" t="str">
        <f t="shared" si="5"/>
        <v/>
      </c>
    </row>
    <row r="293" spans="17:28" ht="19.5" customHeight="1" x14ac:dyDescent="0.4">
      <c r="Q293" s="62"/>
      <c r="R293" s="71"/>
      <c r="S293" s="72"/>
      <c r="T293" s="72"/>
      <c r="U293" s="72"/>
      <c r="V293" s="305"/>
      <c r="W293" s="306"/>
      <c r="X293" s="306"/>
      <c r="Y293" s="306"/>
      <c r="Z293" s="305"/>
      <c r="AA293" s="307"/>
      <c r="AB293" s="65" t="str">
        <f t="shared" si="5"/>
        <v/>
      </c>
    </row>
    <row r="294" spans="17:28" ht="19.5" customHeight="1" x14ac:dyDescent="0.4">
      <c r="Q294" s="62"/>
      <c r="R294" s="71"/>
      <c r="S294" s="72"/>
      <c r="T294" s="72"/>
      <c r="U294" s="72"/>
      <c r="V294" s="305"/>
      <c r="W294" s="306"/>
      <c r="X294" s="306"/>
      <c r="Y294" s="306"/>
      <c r="Z294" s="305"/>
      <c r="AA294" s="307"/>
      <c r="AB294" s="65" t="str">
        <f t="shared" si="5"/>
        <v/>
      </c>
    </row>
    <row r="295" spans="17:28" ht="19.5" customHeight="1" x14ac:dyDescent="0.4">
      <c r="Q295" s="62"/>
      <c r="R295" s="71"/>
      <c r="S295" s="72"/>
      <c r="T295" s="72"/>
      <c r="U295" s="72"/>
      <c r="V295" s="305"/>
      <c r="W295" s="306"/>
      <c r="X295" s="306"/>
      <c r="Y295" s="306"/>
      <c r="Z295" s="305"/>
      <c r="AA295" s="307"/>
      <c r="AB295" s="65" t="str">
        <f t="shared" si="5"/>
        <v/>
      </c>
    </row>
    <row r="296" spans="17:28" ht="19.5" customHeight="1" x14ac:dyDescent="0.4">
      <c r="Q296" s="62"/>
      <c r="R296" s="71"/>
      <c r="S296" s="72"/>
      <c r="T296" s="72"/>
      <c r="U296" s="72"/>
      <c r="V296" s="305"/>
      <c r="W296" s="306"/>
      <c r="X296" s="306"/>
      <c r="Y296" s="306"/>
      <c r="Z296" s="305"/>
      <c r="AA296" s="307"/>
      <c r="AB296" s="65" t="str">
        <f t="shared" si="5"/>
        <v/>
      </c>
    </row>
    <row r="297" spans="17:28" ht="19.5" customHeight="1" x14ac:dyDescent="0.4">
      <c r="Q297" s="62"/>
      <c r="R297" s="71"/>
      <c r="S297" s="72"/>
      <c r="T297" s="72"/>
      <c r="U297" s="72"/>
      <c r="V297" s="305"/>
      <c r="W297" s="306"/>
      <c r="X297" s="306"/>
      <c r="Y297" s="306"/>
      <c r="Z297" s="305"/>
      <c r="AA297" s="307"/>
      <c r="AB297" s="65" t="str">
        <f t="shared" si="5"/>
        <v/>
      </c>
    </row>
    <row r="298" spans="17:28" ht="19.5" customHeight="1" x14ac:dyDescent="0.4">
      <c r="Q298" s="62"/>
      <c r="R298" s="71"/>
      <c r="S298" s="72"/>
      <c r="T298" s="72"/>
      <c r="U298" s="72"/>
      <c r="V298" s="305"/>
      <c r="W298" s="306"/>
      <c r="X298" s="306"/>
      <c r="Y298" s="306"/>
      <c r="Z298" s="305"/>
      <c r="AA298" s="307"/>
      <c r="AB298" s="65" t="str">
        <f t="shared" si="5"/>
        <v/>
      </c>
    </row>
    <row r="299" spans="17:28" ht="19.5" customHeight="1" x14ac:dyDescent="0.4">
      <c r="Q299" s="62"/>
      <c r="R299" s="71"/>
      <c r="S299" s="72"/>
      <c r="T299" s="72"/>
      <c r="U299" s="72"/>
      <c r="V299" s="305"/>
      <c r="W299" s="306"/>
      <c r="X299" s="306"/>
      <c r="Y299" s="306"/>
      <c r="Z299" s="305"/>
      <c r="AA299" s="307"/>
      <c r="AB299" s="65" t="str">
        <f t="shared" si="5"/>
        <v/>
      </c>
    </row>
    <row r="300" spans="17:28" ht="19.5" customHeight="1" x14ac:dyDescent="0.4">
      <c r="Q300" s="62"/>
      <c r="R300" s="71"/>
      <c r="S300" s="72"/>
      <c r="T300" s="72"/>
      <c r="U300" s="72"/>
      <c r="V300" s="305"/>
      <c r="W300" s="306"/>
      <c r="X300" s="306"/>
      <c r="Y300" s="306"/>
      <c r="Z300" s="305"/>
      <c r="AA300" s="307"/>
      <c r="AB300" s="65" t="str">
        <f t="shared" si="5"/>
        <v/>
      </c>
    </row>
    <row r="301" spans="17:28" ht="17.25" customHeight="1" x14ac:dyDescent="0.4">
      <c r="Q301" s="61"/>
      <c r="R301" s="61"/>
      <c r="S301" s="61"/>
      <c r="T301" s="61"/>
      <c r="U301" s="61"/>
      <c r="V301" s="61"/>
      <c r="W301" s="63"/>
      <c r="X301" s="61"/>
      <c r="Y301" s="61"/>
      <c r="Z301" s="61"/>
      <c r="AA301" s="61"/>
      <c r="AB301" s="61"/>
    </row>
    <row r="302" spans="17:28" ht="17.25" customHeight="1" x14ac:dyDescent="0.4">
      <c r="Q302" s="61"/>
      <c r="R302" s="61"/>
      <c r="S302" s="61"/>
      <c r="T302" s="61"/>
      <c r="U302" s="61"/>
      <c r="V302" s="61"/>
      <c r="W302" s="63"/>
      <c r="X302" s="61"/>
      <c r="Y302" s="61"/>
      <c r="Z302" s="61"/>
      <c r="AA302" s="61"/>
      <c r="AB302" s="61"/>
    </row>
    <row r="303" spans="17:28" ht="17.25" customHeight="1" x14ac:dyDescent="0.4">
      <c r="Q303" s="61"/>
      <c r="R303" s="61"/>
      <c r="S303" s="61"/>
      <c r="T303" s="61"/>
      <c r="U303" s="61"/>
      <c r="V303" s="61"/>
      <c r="W303" s="63"/>
      <c r="X303" s="61"/>
      <c r="Y303" s="61"/>
      <c r="Z303" s="61"/>
      <c r="AA303" s="61"/>
      <c r="AB303" s="61"/>
    </row>
    <row r="304" spans="17:28" ht="17.25" customHeight="1" x14ac:dyDescent="0.4">
      <c r="Q304" s="61"/>
      <c r="R304" s="61"/>
      <c r="S304" s="61"/>
      <c r="T304" s="61"/>
      <c r="U304" s="61"/>
      <c r="V304" s="61"/>
      <c r="W304" s="63"/>
      <c r="X304" s="61"/>
      <c r="Y304" s="61"/>
      <c r="Z304" s="61"/>
      <c r="AA304" s="61"/>
      <c r="AB304" s="61"/>
    </row>
    <row r="305" spans="17:28" ht="17.25" customHeight="1" x14ac:dyDescent="0.4">
      <c r="Q305" s="61"/>
      <c r="R305" s="61"/>
      <c r="S305" s="61"/>
      <c r="T305" s="61"/>
      <c r="U305" s="61"/>
      <c r="V305" s="61"/>
      <c r="W305" s="63"/>
      <c r="X305" s="61"/>
      <c r="Y305" s="61"/>
      <c r="Z305" s="61"/>
      <c r="AA305" s="61"/>
      <c r="AB305" s="61"/>
    </row>
    <row r="306" spans="17:28" ht="17.25" customHeight="1" x14ac:dyDescent="0.4">
      <c r="Q306" s="61"/>
      <c r="R306" s="61"/>
      <c r="S306" s="61"/>
      <c r="T306" s="61"/>
      <c r="U306" s="61"/>
      <c r="V306" s="61"/>
      <c r="W306" s="63"/>
      <c r="X306" s="61"/>
      <c r="Y306" s="61"/>
      <c r="Z306" s="61"/>
      <c r="AA306" s="61"/>
      <c r="AB306" s="61"/>
    </row>
    <row r="307" spans="17:28" ht="17.25" customHeight="1" x14ac:dyDescent="0.4">
      <c r="Q307" s="61"/>
      <c r="R307" s="61"/>
      <c r="S307" s="61"/>
      <c r="T307" s="61"/>
      <c r="U307" s="61"/>
      <c r="V307" s="61"/>
      <c r="W307" s="63"/>
      <c r="X307" s="61"/>
      <c r="Y307" s="61"/>
      <c r="Z307" s="61"/>
      <c r="AA307" s="61"/>
      <c r="AB307" s="61"/>
    </row>
    <row r="308" spans="17:28" ht="17.25" customHeight="1" x14ac:dyDescent="0.4">
      <c r="Q308" s="61"/>
      <c r="R308" s="61"/>
      <c r="S308" s="61"/>
      <c r="T308" s="61"/>
      <c r="U308" s="61"/>
      <c r="V308" s="61"/>
      <c r="W308" s="63"/>
      <c r="X308" s="61"/>
      <c r="Y308" s="61"/>
      <c r="Z308" s="61"/>
      <c r="AA308" s="61"/>
      <c r="AB308" s="61"/>
    </row>
    <row r="309" spans="17:28" ht="17.25" customHeight="1" x14ac:dyDescent="0.4">
      <c r="Q309" s="61"/>
      <c r="R309" s="61"/>
      <c r="S309" s="61"/>
      <c r="T309" s="61"/>
      <c r="U309" s="61"/>
      <c r="V309" s="61"/>
      <c r="W309" s="63"/>
      <c r="X309" s="61"/>
      <c r="Y309" s="61"/>
      <c r="Z309" s="61"/>
      <c r="AA309" s="61"/>
      <c r="AB309" s="61"/>
    </row>
    <row r="310" spans="17:28" ht="17.25" customHeight="1" x14ac:dyDescent="0.4">
      <c r="Q310" s="61"/>
      <c r="R310" s="61"/>
      <c r="S310" s="61"/>
      <c r="T310" s="61"/>
      <c r="U310" s="61"/>
      <c r="V310" s="61"/>
      <c r="W310" s="63"/>
      <c r="X310" s="61"/>
      <c r="Y310" s="61"/>
      <c r="Z310" s="61"/>
      <c r="AA310" s="61"/>
      <c r="AB310" s="61"/>
    </row>
    <row r="311" spans="17:28" ht="17.25" customHeight="1" x14ac:dyDescent="0.4">
      <c r="Q311" s="61"/>
      <c r="R311" s="61"/>
      <c r="S311" s="61"/>
      <c r="T311" s="61"/>
      <c r="U311" s="61"/>
      <c r="V311" s="61"/>
      <c r="W311" s="63"/>
      <c r="X311" s="61"/>
      <c r="Y311" s="61"/>
      <c r="Z311" s="61"/>
      <c r="AA311" s="61"/>
      <c r="AB311" s="61"/>
    </row>
    <row r="312" spans="17:28" ht="17.25" customHeight="1" x14ac:dyDescent="0.4">
      <c r="Q312" s="61"/>
      <c r="R312" s="61"/>
      <c r="S312" s="61"/>
      <c r="T312" s="61"/>
      <c r="U312" s="61"/>
      <c r="V312" s="61"/>
      <c r="W312" s="63"/>
      <c r="X312" s="61"/>
      <c r="Y312" s="61"/>
      <c r="Z312" s="61"/>
      <c r="AA312" s="61"/>
      <c r="AB312" s="61"/>
    </row>
    <row r="313" spans="17:28" ht="17.25" customHeight="1" x14ac:dyDescent="0.4">
      <c r="Q313" s="61"/>
      <c r="R313" s="61"/>
      <c r="S313" s="61"/>
      <c r="T313" s="61"/>
      <c r="U313" s="61"/>
      <c r="V313" s="61"/>
      <c r="W313" s="63"/>
      <c r="X313" s="61"/>
      <c r="Y313" s="61"/>
      <c r="Z313" s="61"/>
      <c r="AA313" s="61"/>
      <c r="AB313" s="61"/>
    </row>
    <row r="314" spans="17:28" ht="17.25" customHeight="1" x14ac:dyDescent="0.4">
      <c r="Q314" s="61"/>
      <c r="R314" s="61"/>
      <c r="S314" s="61"/>
      <c r="T314" s="61"/>
      <c r="U314" s="61"/>
      <c r="V314" s="61"/>
      <c r="W314" s="63"/>
      <c r="X314" s="61"/>
      <c r="Y314" s="61"/>
      <c r="Z314" s="61"/>
      <c r="AA314" s="61"/>
      <c r="AB314" s="61"/>
    </row>
    <row r="315" spans="17:28" ht="17.25" customHeight="1" x14ac:dyDescent="0.4">
      <c r="Q315" s="61"/>
      <c r="R315" s="61"/>
      <c r="S315" s="61"/>
      <c r="T315" s="61"/>
      <c r="U315" s="61"/>
      <c r="V315" s="61"/>
      <c r="W315" s="63"/>
      <c r="X315" s="61"/>
      <c r="Y315" s="61"/>
      <c r="Z315" s="61"/>
      <c r="AA315" s="61"/>
      <c r="AB315" s="61"/>
    </row>
    <row r="316" spans="17:28" ht="17.25" customHeight="1" x14ac:dyDescent="0.4">
      <c r="Q316" s="61"/>
      <c r="R316" s="61"/>
      <c r="S316" s="61"/>
      <c r="T316" s="61"/>
      <c r="U316" s="61"/>
      <c r="V316" s="61"/>
      <c r="W316" s="63"/>
      <c r="X316" s="61"/>
      <c r="Y316" s="61"/>
      <c r="Z316" s="61"/>
      <c r="AA316" s="61"/>
      <c r="AB316" s="61"/>
    </row>
    <row r="317" spans="17:28" ht="17.25" customHeight="1" x14ac:dyDescent="0.4">
      <c r="Q317" s="61"/>
      <c r="R317" s="61"/>
      <c r="S317" s="61"/>
      <c r="T317" s="61"/>
      <c r="U317" s="61"/>
      <c r="V317" s="61"/>
      <c r="W317" s="63"/>
      <c r="X317" s="61"/>
      <c r="Y317" s="61"/>
      <c r="Z317" s="61"/>
      <c r="AA317" s="61"/>
      <c r="AB317" s="61"/>
    </row>
    <row r="318" spans="17:28" ht="17.25" customHeight="1" x14ac:dyDescent="0.4">
      <c r="Q318" s="61"/>
      <c r="R318" s="61"/>
      <c r="S318" s="61"/>
      <c r="T318" s="61"/>
      <c r="U318" s="61"/>
      <c r="V318" s="61"/>
      <c r="W318" s="63"/>
      <c r="X318" s="61"/>
      <c r="Y318" s="61"/>
      <c r="Z318" s="61"/>
      <c r="AA318" s="61"/>
      <c r="AB318" s="61"/>
    </row>
    <row r="319" spans="17:28" ht="17.25" customHeight="1" x14ac:dyDescent="0.4">
      <c r="Q319" s="61"/>
      <c r="R319" s="61"/>
      <c r="S319" s="61"/>
      <c r="T319" s="61"/>
      <c r="U319" s="61"/>
      <c r="V319" s="61"/>
      <c r="W319" s="63"/>
      <c r="X319" s="61"/>
      <c r="Y319" s="61"/>
      <c r="Z319" s="61"/>
      <c r="AA319" s="61"/>
      <c r="AB319" s="61"/>
    </row>
  </sheetData>
  <sheetProtection algorithmName="SHA-512" hashValue="MxQsh+NTy1EUDWpFiFKhWKjZGxJVtAdQpFmreP7SZddVNBf2gXidp7wQMgSY9izIY7DUnuTyuYhCp8GoNCMxfg==" saltValue="ZxGre+YCUCia5/gT9BxPrg==" spinCount="100000" sheet="1" selectLockedCells="1"/>
  <mergeCells count="16">
    <mergeCell ref="Y14:AB14"/>
    <mergeCell ref="C15:D16"/>
    <mergeCell ref="T1:U2"/>
    <mergeCell ref="W14:X14"/>
    <mergeCell ref="W13:X13"/>
    <mergeCell ref="Y13:AB13"/>
    <mergeCell ref="I14:J14"/>
    <mergeCell ref="K14:N14"/>
    <mergeCell ref="C4:H5"/>
    <mergeCell ref="W12:X12"/>
    <mergeCell ref="Y12:AB12"/>
    <mergeCell ref="I13:J13"/>
    <mergeCell ref="K13:N13"/>
    <mergeCell ref="I12:J12"/>
    <mergeCell ref="K12:N12"/>
    <mergeCell ref="Q3:AB5"/>
  </mergeCells>
  <phoneticPr fontId="2"/>
  <dataValidations count="1">
    <dataValidation type="whole" imeMode="disabled" allowBlank="1" showInputMessage="1" showErrorMessage="1" sqref="T27:T35">
      <formula1>1</formula1>
      <formula2>6</formula2>
    </dataValidation>
  </dataValidations>
  <pageMargins left="0.35433070866141736" right="0.31496062992125984" top="0.35433070866141736" bottom="0.19685039370078741" header="0.31496062992125984" footer="0.31496062992125984"/>
  <pageSetup paperSize="9" scale="54" orientation="portrait" r:id="rId1"/>
  <rowBreaks count="2" manualBreakCount="2">
    <brk id="76" max="27" man="1"/>
    <brk id="126" max="28" man="1"/>
  </rowBreaks>
  <colBreaks count="2" manualBreakCount="2">
    <brk id="1" max="1048575" man="1"/>
    <brk id="15" max="1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F0"/>
    <pageSetUpPr fitToPage="1"/>
  </sheetPr>
  <dimension ref="A1:DC32"/>
  <sheetViews>
    <sheetView view="pageBreakPreview" zoomScale="85" zoomScaleNormal="85" zoomScaleSheetLayoutView="85" zoomScalePageLayoutView="115" workbookViewId="0">
      <selection activeCell="AC1" sqref="AC1"/>
    </sheetView>
  </sheetViews>
  <sheetFormatPr defaultColWidth="3.625" defaultRowHeight="18" customHeight="1" x14ac:dyDescent="0.4"/>
  <cols>
    <col min="29" max="107" width="3.625" style="1"/>
  </cols>
  <sheetData>
    <row r="1" spans="1:28" ht="18" customHeight="1" x14ac:dyDescent="0.4">
      <c r="A1" s="238" t="s">
        <v>85</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row>
    <row r="2" spans="1:28" ht="18" customHeight="1" x14ac:dyDescent="0.4">
      <c r="A2" s="563" t="s">
        <v>86</v>
      </c>
      <c r="B2" s="563"/>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row>
    <row r="3" spans="1:28" ht="18" customHeight="1" x14ac:dyDescent="0.4">
      <c r="A3" s="239"/>
      <c r="B3" s="239"/>
      <c r="C3" s="239"/>
      <c r="D3" s="239"/>
      <c r="E3" s="239"/>
      <c r="F3" s="239"/>
      <c r="G3" s="239"/>
      <c r="H3" s="239"/>
      <c r="I3" s="239"/>
      <c r="J3" s="239"/>
      <c r="K3" s="239"/>
      <c r="L3" s="239"/>
      <c r="M3" s="239"/>
      <c r="N3" s="239"/>
      <c r="O3" s="239"/>
      <c r="P3" s="239"/>
      <c r="Q3" s="239"/>
      <c r="R3" s="239"/>
      <c r="S3" s="239"/>
      <c r="T3" s="239"/>
      <c r="U3" s="239"/>
      <c r="V3" s="240"/>
      <c r="W3" s="570" t="s">
        <v>1278</v>
      </c>
      <c r="X3" s="571"/>
      <c r="Y3" s="571"/>
      <c r="Z3" s="571"/>
      <c r="AA3" s="571"/>
      <c r="AB3" s="571"/>
    </row>
    <row r="4" spans="1:28" ht="18" customHeight="1" thickBot="1" x14ac:dyDescent="0.45">
      <c r="A4" s="241"/>
      <c r="B4" s="242"/>
      <c r="C4" s="242"/>
      <c r="D4" s="242"/>
      <c r="E4" s="242"/>
      <c r="F4" s="242"/>
      <c r="G4" s="242"/>
      <c r="H4" s="243"/>
      <c r="I4" s="242"/>
      <c r="J4" s="242"/>
      <c r="K4" s="242"/>
      <c r="L4" s="242"/>
      <c r="M4" s="242"/>
      <c r="N4" s="242"/>
      <c r="O4" s="242"/>
      <c r="P4" s="242"/>
      <c r="Q4" s="242"/>
      <c r="R4" s="242"/>
      <c r="S4" s="242"/>
      <c r="T4" s="242"/>
      <c r="U4" s="242"/>
      <c r="V4" s="242"/>
      <c r="W4" s="242"/>
      <c r="X4" s="242"/>
      <c r="Y4" s="242"/>
      <c r="Z4" s="242"/>
      <c r="AA4" s="242"/>
      <c r="AB4" s="242"/>
    </row>
    <row r="5" spans="1:28" ht="27.75" customHeight="1" x14ac:dyDescent="0.4">
      <c r="A5" s="564" t="s">
        <v>1301</v>
      </c>
      <c r="B5" s="565"/>
      <c r="C5" s="565"/>
      <c r="D5" s="565"/>
      <c r="E5" s="566"/>
      <c r="F5" s="567"/>
      <c r="G5" s="568"/>
      <c r="H5" s="568"/>
      <c r="I5" s="568"/>
      <c r="J5" s="568"/>
      <c r="K5" s="568"/>
      <c r="L5" s="568"/>
      <c r="M5" s="568"/>
      <c r="N5" s="568"/>
      <c r="O5" s="568"/>
      <c r="P5" s="568"/>
      <c r="Q5" s="568"/>
      <c r="R5" s="568"/>
      <c r="S5" s="568"/>
      <c r="T5" s="568"/>
      <c r="U5" s="568"/>
      <c r="V5" s="568"/>
      <c r="W5" s="568"/>
      <c r="X5" s="568"/>
      <c r="Y5" s="568"/>
      <c r="Z5" s="568"/>
      <c r="AA5" s="568"/>
      <c r="AB5" s="569"/>
    </row>
    <row r="6" spans="1:28" ht="27.75" customHeight="1" x14ac:dyDescent="0.4">
      <c r="A6" s="558" t="s">
        <v>1302</v>
      </c>
      <c r="B6" s="559"/>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60"/>
    </row>
    <row r="7" spans="1:28" ht="18" customHeight="1" x14ac:dyDescent="0.4">
      <c r="A7" s="244" t="s">
        <v>87</v>
      </c>
      <c r="B7" s="238"/>
      <c r="C7" s="238"/>
      <c r="D7" s="238"/>
      <c r="E7" s="238"/>
      <c r="F7" s="238"/>
      <c r="G7" s="238"/>
      <c r="H7" s="238"/>
      <c r="I7" s="238"/>
      <c r="J7" s="238"/>
      <c r="K7" s="238"/>
      <c r="L7" s="238"/>
      <c r="M7" s="238"/>
      <c r="N7" s="139"/>
      <c r="O7" s="139"/>
      <c r="P7" s="139"/>
      <c r="Q7" s="139"/>
      <c r="R7" s="139"/>
      <c r="S7" s="139"/>
      <c r="T7" s="139"/>
      <c r="U7" s="161"/>
      <c r="V7" s="161"/>
      <c r="W7" s="161"/>
      <c r="X7" s="161"/>
      <c r="Y7" s="161"/>
      <c r="Z7" s="161"/>
      <c r="AA7" s="161"/>
      <c r="AB7" s="250"/>
    </row>
    <row r="8" spans="1:28" ht="18" customHeight="1" x14ac:dyDescent="0.4">
      <c r="A8" s="56"/>
      <c r="B8" s="245" t="s">
        <v>88</v>
      </c>
      <c r="C8" s="561" t="s">
        <v>89</v>
      </c>
      <c r="D8" s="561"/>
      <c r="E8" s="561"/>
      <c r="F8" s="561"/>
      <c r="G8" s="561"/>
      <c r="H8" s="561"/>
      <c r="I8" s="561"/>
      <c r="J8" s="561"/>
      <c r="K8" s="561"/>
      <c r="L8" s="561"/>
      <c r="M8" s="561"/>
      <c r="N8" s="561"/>
      <c r="O8" s="561"/>
      <c r="P8" s="561"/>
      <c r="Q8" s="561"/>
      <c r="R8" s="561"/>
      <c r="S8" s="561"/>
      <c r="T8" s="561"/>
      <c r="U8" s="161"/>
      <c r="V8" s="162"/>
      <c r="W8" s="161" t="s">
        <v>90</v>
      </c>
      <c r="X8" s="161"/>
      <c r="Y8" s="162"/>
      <c r="Z8" s="161" t="s">
        <v>18</v>
      </c>
      <c r="AA8" s="161"/>
      <c r="AB8" s="251"/>
    </row>
    <row r="9" spans="1:28" ht="18" customHeight="1" x14ac:dyDescent="0.4">
      <c r="A9" s="57"/>
      <c r="B9" s="246"/>
      <c r="C9" s="561"/>
      <c r="D9" s="561"/>
      <c r="E9" s="561"/>
      <c r="F9" s="561"/>
      <c r="G9" s="561"/>
      <c r="H9" s="561"/>
      <c r="I9" s="561"/>
      <c r="J9" s="561"/>
      <c r="K9" s="561"/>
      <c r="L9" s="561"/>
      <c r="M9" s="561"/>
      <c r="N9" s="561"/>
      <c r="O9" s="561"/>
      <c r="P9" s="561"/>
      <c r="Q9" s="561"/>
      <c r="R9" s="561"/>
      <c r="S9" s="561"/>
      <c r="T9" s="561"/>
      <c r="U9" s="161"/>
      <c r="V9" s="161"/>
      <c r="W9" s="252"/>
      <c r="X9" s="161"/>
      <c r="Y9" s="161"/>
      <c r="Z9" s="252"/>
      <c r="AA9" s="161"/>
      <c r="AB9" s="251"/>
    </row>
    <row r="10" spans="1:28" ht="18" customHeight="1" x14ac:dyDescent="0.4">
      <c r="A10" s="57"/>
      <c r="B10" s="245" t="s">
        <v>91</v>
      </c>
      <c r="C10" s="557" t="s">
        <v>92</v>
      </c>
      <c r="D10" s="557"/>
      <c r="E10" s="557"/>
      <c r="F10" s="557"/>
      <c r="G10" s="557"/>
      <c r="H10" s="557"/>
      <c r="I10" s="557"/>
      <c r="J10" s="557"/>
      <c r="K10" s="557"/>
      <c r="L10" s="557"/>
      <c r="M10" s="557"/>
      <c r="N10" s="557"/>
      <c r="O10" s="557"/>
      <c r="P10" s="557"/>
      <c r="Q10" s="557"/>
      <c r="R10" s="557"/>
      <c r="S10" s="557"/>
      <c r="T10" s="557"/>
      <c r="U10" s="161"/>
      <c r="V10" s="162"/>
      <c r="W10" s="161" t="s">
        <v>90</v>
      </c>
      <c r="X10" s="161"/>
      <c r="Y10" s="162"/>
      <c r="Z10" s="161" t="s">
        <v>18</v>
      </c>
      <c r="AA10" s="161"/>
      <c r="AB10" s="251"/>
    </row>
    <row r="11" spans="1:28" ht="18" customHeight="1" x14ac:dyDescent="0.4">
      <c r="A11" s="55" t="s">
        <v>36</v>
      </c>
      <c r="B11" s="247"/>
      <c r="C11" s="557"/>
      <c r="D11" s="557"/>
      <c r="E11" s="557"/>
      <c r="F11" s="557"/>
      <c r="G11" s="557"/>
      <c r="H11" s="557"/>
      <c r="I11" s="557"/>
      <c r="J11" s="557"/>
      <c r="K11" s="557"/>
      <c r="L11" s="557"/>
      <c r="M11" s="557"/>
      <c r="N11" s="557"/>
      <c r="O11" s="557"/>
      <c r="P11" s="557"/>
      <c r="Q11" s="557"/>
      <c r="R11" s="557"/>
      <c r="S11" s="557"/>
      <c r="T11" s="557"/>
      <c r="U11" s="161"/>
      <c r="V11" s="161"/>
      <c r="W11" s="161"/>
      <c r="X11" s="161"/>
      <c r="Y11" s="161"/>
      <c r="Z11" s="161"/>
      <c r="AA11" s="161"/>
      <c r="AB11" s="251"/>
    </row>
    <row r="12" spans="1:28" ht="18" customHeight="1" x14ac:dyDescent="0.4">
      <c r="A12" s="57"/>
      <c r="B12" s="248"/>
      <c r="C12" s="557"/>
      <c r="D12" s="557"/>
      <c r="E12" s="557"/>
      <c r="F12" s="557"/>
      <c r="G12" s="557"/>
      <c r="H12" s="557"/>
      <c r="I12" s="557"/>
      <c r="J12" s="557"/>
      <c r="K12" s="557"/>
      <c r="L12" s="557"/>
      <c r="M12" s="557"/>
      <c r="N12" s="557"/>
      <c r="O12" s="557"/>
      <c r="P12" s="557"/>
      <c r="Q12" s="557"/>
      <c r="R12" s="557"/>
      <c r="S12" s="557"/>
      <c r="T12" s="557"/>
      <c r="U12" s="161"/>
      <c r="V12" s="161"/>
      <c r="W12" s="161"/>
      <c r="X12" s="161"/>
      <c r="Y12" s="161"/>
      <c r="Z12" s="161"/>
      <c r="AA12" s="161"/>
      <c r="AB12" s="251"/>
    </row>
    <row r="13" spans="1:28" ht="18" customHeight="1" x14ac:dyDescent="0.4">
      <c r="A13" s="55" t="s">
        <v>36</v>
      </c>
      <c r="B13" s="245" t="s">
        <v>93</v>
      </c>
      <c r="C13" s="557" t="s">
        <v>94</v>
      </c>
      <c r="D13" s="557"/>
      <c r="E13" s="557"/>
      <c r="F13" s="557"/>
      <c r="G13" s="557"/>
      <c r="H13" s="557"/>
      <c r="I13" s="557"/>
      <c r="J13" s="557"/>
      <c r="K13" s="557"/>
      <c r="L13" s="557"/>
      <c r="M13" s="557"/>
      <c r="N13" s="557"/>
      <c r="O13" s="557"/>
      <c r="P13" s="557"/>
      <c r="Q13" s="557"/>
      <c r="R13" s="557"/>
      <c r="S13" s="557"/>
      <c r="T13" s="557"/>
      <c r="U13" s="161"/>
      <c r="V13" s="162"/>
      <c r="W13" s="161" t="s">
        <v>90</v>
      </c>
      <c r="X13" s="161"/>
      <c r="Y13" s="162"/>
      <c r="Z13" s="161" t="s">
        <v>18</v>
      </c>
      <c r="AA13" s="161"/>
      <c r="AB13" s="251"/>
    </row>
    <row r="14" spans="1:28" ht="18" customHeight="1" x14ac:dyDescent="0.4">
      <c r="A14" s="55" t="s">
        <v>36</v>
      </c>
      <c r="B14" s="245" t="s">
        <v>95</v>
      </c>
      <c r="C14" s="557" t="s">
        <v>96</v>
      </c>
      <c r="D14" s="557"/>
      <c r="E14" s="557"/>
      <c r="F14" s="557"/>
      <c r="G14" s="557"/>
      <c r="H14" s="557"/>
      <c r="I14" s="557"/>
      <c r="J14" s="557"/>
      <c r="K14" s="557"/>
      <c r="L14" s="557"/>
      <c r="M14" s="557"/>
      <c r="N14" s="557"/>
      <c r="O14" s="557"/>
      <c r="P14" s="557"/>
      <c r="Q14" s="557"/>
      <c r="R14" s="557"/>
      <c r="S14" s="557"/>
      <c r="T14" s="557"/>
      <c r="U14" s="161"/>
      <c r="V14" s="162"/>
      <c r="W14" s="161" t="s">
        <v>90</v>
      </c>
      <c r="X14" s="161"/>
      <c r="Y14" s="162"/>
      <c r="Z14" s="161" t="s">
        <v>18</v>
      </c>
      <c r="AA14" s="161"/>
      <c r="AB14" s="251"/>
    </row>
    <row r="15" spans="1:28" ht="18" customHeight="1" x14ac:dyDescent="0.4">
      <c r="A15" s="55"/>
      <c r="B15" s="245"/>
      <c r="C15" s="557"/>
      <c r="D15" s="557"/>
      <c r="E15" s="557"/>
      <c r="F15" s="557"/>
      <c r="G15" s="557"/>
      <c r="H15" s="557"/>
      <c r="I15" s="557"/>
      <c r="J15" s="557"/>
      <c r="K15" s="557"/>
      <c r="L15" s="557"/>
      <c r="M15" s="557"/>
      <c r="N15" s="557"/>
      <c r="O15" s="557"/>
      <c r="P15" s="557"/>
      <c r="Q15" s="557"/>
      <c r="R15" s="557"/>
      <c r="S15" s="557"/>
      <c r="T15" s="557"/>
      <c r="U15" s="161"/>
      <c r="V15" s="161"/>
      <c r="W15" s="161"/>
      <c r="X15" s="161"/>
      <c r="Y15" s="161"/>
      <c r="Z15" s="161"/>
      <c r="AA15" s="161"/>
      <c r="AB15" s="250"/>
    </row>
    <row r="16" spans="1:28" ht="18" customHeight="1" x14ac:dyDescent="0.4">
      <c r="A16" s="55" t="s">
        <v>36</v>
      </c>
      <c r="B16" s="245" t="s">
        <v>97</v>
      </c>
      <c r="C16" s="557" t="s">
        <v>98</v>
      </c>
      <c r="D16" s="557"/>
      <c r="E16" s="557"/>
      <c r="F16" s="557"/>
      <c r="G16" s="557"/>
      <c r="H16" s="557"/>
      <c r="I16" s="557"/>
      <c r="J16" s="557"/>
      <c r="K16" s="557"/>
      <c r="L16" s="557"/>
      <c r="M16" s="557"/>
      <c r="N16" s="557"/>
      <c r="O16" s="557"/>
      <c r="P16" s="557"/>
      <c r="Q16" s="557"/>
      <c r="R16" s="557"/>
      <c r="S16" s="557"/>
      <c r="T16" s="557"/>
      <c r="U16" s="161"/>
      <c r="V16" s="162"/>
      <c r="W16" s="161" t="s">
        <v>90</v>
      </c>
      <c r="X16" s="161"/>
      <c r="Y16" s="162"/>
      <c r="Z16" s="161" t="s">
        <v>18</v>
      </c>
      <c r="AA16" s="161"/>
      <c r="AB16" s="251"/>
    </row>
    <row r="17" spans="1:28" ht="18" customHeight="1" x14ac:dyDescent="0.4">
      <c r="A17" s="55"/>
      <c r="B17" s="245"/>
      <c r="C17" s="557"/>
      <c r="D17" s="557"/>
      <c r="E17" s="557"/>
      <c r="F17" s="557"/>
      <c r="G17" s="557"/>
      <c r="H17" s="557"/>
      <c r="I17" s="557"/>
      <c r="J17" s="557"/>
      <c r="K17" s="557"/>
      <c r="L17" s="557"/>
      <c r="M17" s="557"/>
      <c r="N17" s="557"/>
      <c r="O17" s="557"/>
      <c r="P17" s="557"/>
      <c r="Q17" s="557"/>
      <c r="R17" s="557"/>
      <c r="S17" s="557"/>
      <c r="T17" s="557"/>
      <c r="U17" s="161"/>
      <c r="V17" s="161"/>
      <c r="W17" s="161"/>
      <c r="X17" s="161"/>
      <c r="Y17" s="161"/>
      <c r="Z17" s="161"/>
      <c r="AA17" s="161"/>
      <c r="AB17" s="250"/>
    </row>
    <row r="18" spans="1:28" ht="18" customHeight="1" x14ac:dyDescent="0.4">
      <c r="A18" s="55" t="s">
        <v>36</v>
      </c>
      <c r="B18" s="245" t="s">
        <v>99</v>
      </c>
      <c r="C18" s="557" t="s">
        <v>100</v>
      </c>
      <c r="D18" s="557"/>
      <c r="E18" s="557"/>
      <c r="F18" s="557"/>
      <c r="G18" s="557"/>
      <c r="H18" s="557"/>
      <c r="I18" s="557"/>
      <c r="J18" s="557"/>
      <c r="K18" s="557"/>
      <c r="L18" s="557"/>
      <c r="M18" s="557"/>
      <c r="N18" s="557"/>
      <c r="O18" s="557"/>
      <c r="P18" s="557"/>
      <c r="Q18" s="557"/>
      <c r="R18" s="557"/>
      <c r="S18" s="557"/>
      <c r="T18" s="557"/>
      <c r="U18" s="161"/>
      <c r="V18" s="162"/>
      <c r="W18" s="161" t="s">
        <v>90</v>
      </c>
      <c r="X18" s="161"/>
      <c r="Y18" s="162"/>
      <c r="Z18" s="161" t="s">
        <v>18</v>
      </c>
      <c r="AA18" s="161"/>
      <c r="AB18" s="251"/>
    </row>
    <row r="19" spans="1:28" ht="18" customHeight="1" x14ac:dyDescent="0.4">
      <c r="A19" s="55"/>
      <c r="B19" s="245"/>
      <c r="C19" s="557"/>
      <c r="D19" s="557"/>
      <c r="E19" s="557"/>
      <c r="F19" s="557"/>
      <c r="G19" s="557"/>
      <c r="H19" s="557"/>
      <c r="I19" s="557"/>
      <c r="J19" s="557"/>
      <c r="K19" s="557"/>
      <c r="L19" s="557"/>
      <c r="M19" s="557"/>
      <c r="N19" s="557"/>
      <c r="O19" s="557"/>
      <c r="P19" s="557"/>
      <c r="Q19" s="557"/>
      <c r="R19" s="557"/>
      <c r="S19" s="557"/>
      <c r="T19" s="557"/>
      <c r="U19" s="161"/>
      <c r="V19" s="161"/>
      <c r="W19" s="161"/>
      <c r="X19" s="161"/>
      <c r="Y19" s="161"/>
      <c r="Z19" s="161"/>
      <c r="AA19" s="161"/>
      <c r="AB19" s="251"/>
    </row>
    <row r="20" spans="1:28" ht="18" customHeight="1" x14ac:dyDescent="0.4">
      <c r="A20" s="55" t="s">
        <v>36</v>
      </c>
      <c r="B20" s="245" t="s">
        <v>101</v>
      </c>
      <c r="C20" s="562" t="s">
        <v>1303</v>
      </c>
      <c r="D20" s="562"/>
      <c r="E20" s="562"/>
      <c r="F20" s="562"/>
      <c r="G20" s="562"/>
      <c r="H20" s="562"/>
      <c r="I20" s="562"/>
      <c r="J20" s="562"/>
      <c r="K20" s="562"/>
      <c r="L20" s="562"/>
      <c r="M20" s="562"/>
      <c r="N20" s="562"/>
      <c r="O20" s="562"/>
      <c r="P20" s="562"/>
      <c r="Q20" s="562"/>
      <c r="R20" s="562"/>
      <c r="S20" s="562"/>
      <c r="T20" s="562"/>
      <c r="U20" s="161"/>
      <c r="V20" s="162"/>
      <c r="W20" s="161" t="s">
        <v>90</v>
      </c>
      <c r="X20" s="161"/>
      <c r="Y20" s="162"/>
      <c r="Z20" s="161" t="s">
        <v>18</v>
      </c>
      <c r="AA20" s="161"/>
      <c r="AB20" s="251"/>
    </row>
    <row r="21" spans="1:28" ht="18" customHeight="1" x14ac:dyDescent="0.4">
      <c r="A21" s="55"/>
      <c r="B21" s="245"/>
      <c r="C21" s="562"/>
      <c r="D21" s="562"/>
      <c r="E21" s="562"/>
      <c r="F21" s="562"/>
      <c r="G21" s="562"/>
      <c r="H21" s="562"/>
      <c r="I21" s="562"/>
      <c r="J21" s="562"/>
      <c r="K21" s="562"/>
      <c r="L21" s="562"/>
      <c r="M21" s="562"/>
      <c r="N21" s="562"/>
      <c r="O21" s="562"/>
      <c r="P21" s="562"/>
      <c r="Q21" s="562"/>
      <c r="R21" s="562"/>
      <c r="S21" s="562"/>
      <c r="T21" s="562"/>
      <c r="U21" s="161"/>
      <c r="V21" s="161"/>
      <c r="W21" s="161"/>
      <c r="X21" s="161"/>
      <c r="Y21" s="161"/>
      <c r="Z21" s="161"/>
      <c r="AA21" s="161"/>
      <c r="AB21" s="250"/>
    </row>
    <row r="22" spans="1:28" ht="18" customHeight="1" x14ac:dyDescent="0.4">
      <c r="A22" s="55" t="s">
        <v>36</v>
      </c>
      <c r="B22" s="245" t="s">
        <v>102</v>
      </c>
      <c r="C22" s="557" t="s">
        <v>103</v>
      </c>
      <c r="D22" s="557"/>
      <c r="E22" s="557"/>
      <c r="F22" s="557"/>
      <c r="G22" s="557"/>
      <c r="H22" s="557"/>
      <c r="I22" s="557"/>
      <c r="J22" s="557"/>
      <c r="K22" s="557"/>
      <c r="L22" s="557"/>
      <c r="M22" s="557"/>
      <c r="N22" s="557"/>
      <c r="O22" s="557"/>
      <c r="P22" s="557"/>
      <c r="Q22" s="557"/>
      <c r="R22" s="557"/>
      <c r="S22" s="557"/>
      <c r="T22" s="557"/>
      <c r="U22" s="161"/>
      <c r="V22" s="162"/>
      <c r="W22" s="161" t="s">
        <v>90</v>
      </c>
      <c r="X22" s="161"/>
      <c r="Y22" s="162"/>
      <c r="Z22" s="161" t="s">
        <v>18</v>
      </c>
      <c r="AA22" s="161"/>
      <c r="AB22" s="251"/>
    </row>
    <row r="23" spans="1:28" ht="18" customHeight="1" x14ac:dyDescent="0.4">
      <c r="A23" s="55"/>
      <c r="B23" s="245"/>
      <c r="C23" s="557"/>
      <c r="D23" s="557"/>
      <c r="E23" s="557"/>
      <c r="F23" s="557"/>
      <c r="G23" s="557"/>
      <c r="H23" s="557"/>
      <c r="I23" s="557"/>
      <c r="J23" s="557"/>
      <c r="K23" s="557"/>
      <c r="L23" s="557"/>
      <c r="M23" s="557"/>
      <c r="N23" s="557"/>
      <c r="O23" s="557"/>
      <c r="P23" s="557"/>
      <c r="Q23" s="557"/>
      <c r="R23" s="557"/>
      <c r="S23" s="557"/>
      <c r="T23" s="557"/>
      <c r="U23" s="161"/>
      <c r="V23" s="161"/>
      <c r="W23" s="161"/>
      <c r="X23" s="161"/>
      <c r="Y23" s="161"/>
      <c r="Z23" s="161"/>
      <c r="AA23" s="161"/>
      <c r="AB23" s="250"/>
    </row>
    <row r="24" spans="1:28" ht="18" customHeight="1" x14ac:dyDescent="0.4">
      <c r="A24" s="55"/>
      <c r="B24" s="245"/>
      <c r="C24" s="557"/>
      <c r="D24" s="557"/>
      <c r="E24" s="557"/>
      <c r="F24" s="557"/>
      <c r="G24" s="557"/>
      <c r="H24" s="557"/>
      <c r="I24" s="557"/>
      <c r="J24" s="557"/>
      <c r="K24" s="557"/>
      <c r="L24" s="557"/>
      <c r="M24" s="557"/>
      <c r="N24" s="557"/>
      <c r="O24" s="557"/>
      <c r="P24" s="557"/>
      <c r="Q24" s="557"/>
      <c r="R24" s="557"/>
      <c r="S24" s="557"/>
      <c r="T24" s="557"/>
      <c r="U24" s="161"/>
      <c r="V24" s="161"/>
      <c r="W24" s="161"/>
      <c r="X24" s="161"/>
      <c r="Y24" s="161"/>
      <c r="Z24" s="161"/>
      <c r="AA24" s="161"/>
      <c r="AB24" s="250"/>
    </row>
    <row r="25" spans="1:28" ht="18" customHeight="1" x14ac:dyDescent="0.4">
      <c r="A25" s="55"/>
      <c r="B25" s="245"/>
      <c r="C25" s="557"/>
      <c r="D25" s="557"/>
      <c r="E25" s="557"/>
      <c r="F25" s="557"/>
      <c r="G25" s="557"/>
      <c r="H25" s="557"/>
      <c r="I25" s="557"/>
      <c r="J25" s="557"/>
      <c r="K25" s="557"/>
      <c r="L25" s="557"/>
      <c r="M25" s="557"/>
      <c r="N25" s="557"/>
      <c r="O25" s="557"/>
      <c r="P25" s="557"/>
      <c r="Q25" s="557"/>
      <c r="R25" s="557"/>
      <c r="S25" s="557"/>
      <c r="T25" s="557"/>
      <c r="U25" s="161"/>
      <c r="V25" s="161"/>
      <c r="W25" s="161"/>
      <c r="X25" s="161"/>
      <c r="Y25" s="161"/>
      <c r="Z25" s="161"/>
      <c r="AA25" s="161"/>
      <c r="AB25" s="250"/>
    </row>
    <row r="26" spans="1:28" ht="18" customHeight="1" x14ac:dyDescent="0.4">
      <c r="A26" s="55" t="s">
        <v>36</v>
      </c>
      <c r="B26" s="245" t="s">
        <v>104</v>
      </c>
      <c r="C26" s="557" t="s">
        <v>105</v>
      </c>
      <c r="D26" s="557"/>
      <c r="E26" s="557"/>
      <c r="F26" s="557"/>
      <c r="G26" s="557"/>
      <c r="H26" s="557"/>
      <c r="I26" s="557"/>
      <c r="J26" s="557"/>
      <c r="K26" s="557"/>
      <c r="L26" s="557"/>
      <c r="M26" s="557"/>
      <c r="N26" s="557"/>
      <c r="O26" s="557"/>
      <c r="P26" s="557"/>
      <c r="Q26" s="557"/>
      <c r="R26" s="557"/>
      <c r="S26" s="557"/>
      <c r="T26" s="557"/>
      <c r="U26" s="161"/>
      <c r="V26" s="162"/>
      <c r="W26" s="161" t="s">
        <v>90</v>
      </c>
      <c r="X26" s="161"/>
      <c r="Y26" s="162"/>
      <c r="Z26" s="161" t="s">
        <v>18</v>
      </c>
      <c r="AA26" s="161"/>
      <c r="AB26" s="251"/>
    </row>
    <row r="27" spans="1:28" ht="18" customHeight="1" x14ac:dyDescent="0.4">
      <c r="A27" s="55"/>
      <c r="B27" s="245"/>
      <c r="C27" s="557"/>
      <c r="D27" s="557"/>
      <c r="E27" s="557"/>
      <c r="F27" s="557"/>
      <c r="G27" s="557"/>
      <c r="H27" s="557"/>
      <c r="I27" s="557"/>
      <c r="J27" s="557"/>
      <c r="K27" s="557"/>
      <c r="L27" s="557"/>
      <c r="M27" s="557"/>
      <c r="N27" s="557"/>
      <c r="O27" s="557"/>
      <c r="P27" s="557"/>
      <c r="Q27" s="557"/>
      <c r="R27" s="557"/>
      <c r="S27" s="557"/>
      <c r="T27" s="557"/>
      <c r="U27" s="161"/>
      <c r="V27" s="161"/>
      <c r="W27" s="161"/>
      <c r="X27" s="161"/>
      <c r="Y27" s="161"/>
      <c r="Z27" s="161"/>
      <c r="AA27" s="161"/>
      <c r="AB27" s="250"/>
    </row>
    <row r="28" spans="1:28" ht="18" customHeight="1" x14ac:dyDescent="0.4">
      <c r="A28" s="55"/>
      <c r="B28" s="245"/>
      <c r="C28" s="557"/>
      <c r="D28" s="557"/>
      <c r="E28" s="557"/>
      <c r="F28" s="557"/>
      <c r="G28" s="557"/>
      <c r="H28" s="557"/>
      <c r="I28" s="557"/>
      <c r="J28" s="557"/>
      <c r="K28" s="557"/>
      <c r="L28" s="557"/>
      <c r="M28" s="557"/>
      <c r="N28" s="557"/>
      <c r="O28" s="557"/>
      <c r="P28" s="557"/>
      <c r="Q28" s="557"/>
      <c r="R28" s="557"/>
      <c r="S28" s="557"/>
      <c r="T28" s="557"/>
      <c r="U28" s="161"/>
      <c r="V28" s="161"/>
      <c r="W28" s="161"/>
      <c r="X28" s="161"/>
      <c r="Y28" s="161"/>
      <c r="Z28" s="161"/>
      <c r="AA28" s="161"/>
      <c r="AB28" s="250"/>
    </row>
    <row r="29" spans="1:28" ht="18" customHeight="1" x14ac:dyDescent="0.4">
      <c r="A29" s="138" t="s">
        <v>1304</v>
      </c>
      <c r="B29" s="238"/>
      <c r="C29" s="238"/>
      <c r="D29" s="238"/>
      <c r="E29" s="238"/>
      <c r="F29" s="238"/>
      <c r="G29" s="238"/>
      <c r="H29" s="238"/>
      <c r="I29" s="238"/>
      <c r="J29" s="238"/>
      <c r="K29" s="238"/>
      <c r="L29" s="238"/>
      <c r="M29" s="238"/>
      <c r="N29" s="238"/>
      <c r="O29" s="238"/>
      <c r="P29" s="238"/>
      <c r="Q29" s="238"/>
      <c r="R29" s="238"/>
      <c r="S29" s="238"/>
      <c r="T29" s="238"/>
      <c r="U29" s="161"/>
      <c r="V29" s="161"/>
      <c r="W29" s="161"/>
      <c r="X29" s="161"/>
      <c r="Y29" s="161"/>
      <c r="Z29" s="161"/>
      <c r="AA29" s="161"/>
      <c r="AB29" s="250"/>
    </row>
    <row r="30" spans="1:28" ht="18" customHeight="1" x14ac:dyDescent="0.4">
      <c r="A30" s="55" t="s">
        <v>36</v>
      </c>
      <c r="B30" s="245" t="s">
        <v>106</v>
      </c>
      <c r="C30" s="555" t="s">
        <v>1305</v>
      </c>
      <c r="D30" s="555"/>
      <c r="E30" s="555"/>
      <c r="F30" s="555"/>
      <c r="G30" s="555"/>
      <c r="H30" s="555"/>
      <c r="I30" s="555"/>
      <c r="J30" s="555"/>
      <c r="K30" s="555"/>
      <c r="L30" s="555"/>
      <c r="M30" s="555"/>
      <c r="N30" s="555"/>
      <c r="O30" s="555"/>
      <c r="P30" s="555"/>
      <c r="Q30" s="555"/>
      <c r="R30" s="555"/>
      <c r="S30" s="555"/>
      <c r="T30" s="555"/>
      <c r="U30" s="161"/>
      <c r="V30" s="162"/>
      <c r="W30" s="161" t="s">
        <v>90</v>
      </c>
      <c r="X30" s="161"/>
      <c r="Y30" s="162"/>
      <c r="Z30" s="161" t="s">
        <v>18</v>
      </c>
      <c r="AA30" s="161"/>
      <c r="AB30" s="251"/>
    </row>
    <row r="31" spans="1:28" ht="18" customHeight="1" x14ac:dyDescent="0.4">
      <c r="A31" s="55"/>
      <c r="B31" s="245"/>
      <c r="C31" s="555"/>
      <c r="D31" s="555"/>
      <c r="E31" s="555"/>
      <c r="F31" s="555"/>
      <c r="G31" s="555"/>
      <c r="H31" s="555"/>
      <c r="I31" s="555"/>
      <c r="J31" s="555"/>
      <c r="K31" s="555"/>
      <c r="L31" s="555"/>
      <c r="M31" s="555"/>
      <c r="N31" s="555"/>
      <c r="O31" s="555"/>
      <c r="P31" s="555"/>
      <c r="Q31" s="555"/>
      <c r="R31" s="555"/>
      <c r="S31" s="555"/>
      <c r="T31" s="555"/>
      <c r="U31" s="161"/>
      <c r="V31" s="161"/>
      <c r="W31" s="161"/>
      <c r="X31" s="161"/>
      <c r="Y31" s="161"/>
      <c r="Z31" s="161"/>
      <c r="AA31" s="161"/>
      <c r="AB31" s="250"/>
    </row>
    <row r="32" spans="1:28" ht="48" customHeight="1" thickBot="1" x14ac:dyDescent="0.45">
      <c r="A32" s="143"/>
      <c r="B32" s="249"/>
      <c r="C32" s="556"/>
      <c r="D32" s="556"/>
      <c r="E32" s="556"/>
      <c r="F32" s="556"/>
      <c r="G32" s="556"/>
      <c r="H32" s="556"/>
      <c r="I32" s="556"/>
      <c r="J32" s="556"/>
      <c r="K32" s="556"/>
      <c r="L32" s="556"/>
      <c r="M32" s="556"/>
      <c r="N32" s="556"/>
      <c r="O32" s="556"/>
      <c r="P32" s="556"/>
      <c r="Q32" s="556"/>
      <c r="R32" s="556"/>
      <c r="S32" s="556"/>
      <c r="T32" s="556"/>
      <c r="U32" s="140"/>
      <c r="V32" s="140"/>
      <c r="W32" s="140"/>
      <c r="X32" s="140"/>
      <c r="Y32" s="140"/>
      <c r="Z32" s="140"/>
      <c r="AA32" s="140"/>
      <c r="AB32" s="141"/>
    </row>
  </sheetData>
  <sheetProtection algorithmName="SHA-512" hashValue="MTgmK2Y9yTkVEGORFR5Hjv9cFdWUH1FBv5G5/J2SPYuOBGWrs9YalGYdHV5qZ+nTG4Cs1kL3RF5d/dFgs2qclw==" saltValue="zB+TwrKDvzJ2tUyr+Wi7CA==" spinCount="100000" sheet="1" selectLockedCells="1"/>
  <mergeCells count="15">
    <mergeCell ref="A2:AB2"/>
    <mergeCell ref="A5:E5"/>
    <mergeCell ref="F5:AB5"/>
    <mergeCell ref="W3:AB3"/>
    <mergeCell ref="C14:T15"/>
    <mergeCell ref="C30:T32"/>
    <mergeCell ref="C16:T17"/>
    <mergeCell ref="C26:T28"/>
    <mergeCell ref="A6:AB6"/>
    <mergeCell ref="C8:T9"/>
    <mergeCell ref="C10:T12"/>
    <mergeCell ref="C13:T13"/>
    <mergeCell ref="C18:T19"/>
    <mergeCell ref="C20:T21"/>
    <mergeCell ref="C22:T25"/>
  </mergeCells>
  <phoneticPr fontId="2"/>
  <printOptions horizontalCentered="1"/>
  <pageMargins left="0.70866141732283472" right="0.70866141732283472" top="0.74803149606299213" bottom="0.74803149606299213" header="0.31496062992125984" footer="0.31496062992125984"/>
  <pageSetup paperSize="9" scale="79" fitToHeight="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7414" r:id="rId4" name="Check Box 6">
              <controlPr defaultSize="0" autoFill="0" autoLine="0" autoPict="0">
                <anchor moveWithCells="1">
                  <from>
                    <xdr:col>21</xdr:col>
                    <xdr:colOff>0</xdr:colOff>
                    <xdr:row>7</xdr:row>
                    <xdr:rowOff>9525</xdr:rowOff>
                  </from>
                  <to>
                    <xdr:col>22</xdr:col>
                    <xdr:colOff>0</xdr:colOff>
                    <xdr:row>8</xdr:row>
                    <xdr:rowOff>0</xdr:rowOff>
                  </to>
                </anchor>
              </controlPr>
            </control>
          </mc:Choice>
        </mc:AlternateContent>
        <mc:AlternateContent xmlns:mc="http://schemas.openxmlformats.org/markup-compatibility/2006">
          <mc:Choice Requires="x14">
            <control shapeId="17415" r:id="rId5" name="Check Box 7">
              <controlPr defaultSize="0" autoFill="0" autoLine="0" autoPict="0">
                <anchor moveWithCells="1">
                  <from>
                    <xdr:col>24</xdr:col>
                    <xdr:colOff>0</xdr:colOff>
                    <xdr:row>7</xdr:row>
                    <xdr:rowOff>9525</xdr:rowOff>
                  </from>
                  <to>
                    <xdr:col>25</xdr:col>
                    <xdr:colOff>0</xdr:colOff>
                    <xdr:row>8</xdr:row>
                    <xdr:rowOff>0</xdr:rowOff>
                  </to>
                </anchor>
              </controlPr>
            </control>
          </mc:Choice>
        </mc:AlternateContent>
        <mc:AlternateContent xmlns:mc="http://schemas.openxmlformats.org/markup-compatibility/2006">
          <mc:Choice Requires="x14">
            <control shapeId="17416" r:id="rId6" name="Check Box 8">
              <controlPr defaultSize="0" autoFill="0" autoLine="0" autoPict="0">
                <anchor moveWithCells="1">
                  <from>
                    <xdr:col>21</xdr:col>
                    <xdr:colOff>0</xdr:colOff>
                    <xdr:row>9</xdr:row>
                    <xdr:rowOff>9525</xdr:rowOff>
                  </from>
                  <to>
                    <xdr:col>22</xdr:col>
                    <xdr:colOff>0</xdr:colOff>
                    <xdr:row>10</xdr:row>
                    <xdr:rowOff>0</xdr:rowOff>
                  </to>
                </anchor>
              </controlPr>
            </control>
          </mc:Choice>
        </mc:AlternateContent>
        <mc:AlternateContent xmlns:mc="http://schemas.openxmlformats.org/markup-compatibility/2006">
          <mc:Choice Requires="x14">
            <control shapeId="17417" r:id="rId7" name="Check Box 9">
              <controlPr defaultSize="0" autoFill="0" autoLine="0" autoPict="0">
                <anchor moveWithCells="1">
                  <from>
                    <xdr:col>24</xdr:col>
                    <xdr:colOff>0</xdr:colOff>
                    <xdr:row>9</xdr:row>
                    <xdr:rowOff>9525</xdr:rowOff>
                  </from>
                  <to>
                    <xdr:col>25</xdr:col>
                    <xdr:colOff>0</xdr:colOff>
                    <xdr:row>10</xdr:row>
                    <xdr:rowOff>0</xdr:rowOff>
                  </to>
                </anchor>
              </controlPr>
            </control>
          </mc:Choice>
        </mc:AlternateContent>
        <mc:AlternateContent xmlns:mc="http://schemas.openxmlformats.org/markup-compatibility/2006">
          <mc:Choice Requires="x14">
            <control shapeId="17418" r:id="rId8" name="Check Box 10">
              <controlPr defaultSize="0" autoFill="0" autoLine="0" autoPict="0">
                <anchor moveWithCells="1">
                  <from>
                    <xdr:col>21</xdr:col>
                    <xdr:colOff>0</xdr:colOff>
                    <xdr:row>13</xdr:row>
                    <xdr:rowOff>9525</xdr:rowOff>
                  </from>
                  <to>
                    <xdr:col>22</xdr:col>
                    <xdr:colOff>0</xdr:colOff>
                    <xdr:row>14</xdr:row>
                    <xdr:rowOff>0</xdr:rowOff>
                  </to>
                </anchor>
              </controlPr>
            </control>
          </mc:Choice>
        </mc:AlternateContent>
        <mc:AlternateContent xmlns:mc="http://schemas.openxmlformats.org/markup-compatibility/2006">
          <mc:Choice Requires="x14">
            <control shapeId="17419" r:id="rId9" name="Check Box 11">
              <controlPr defaultSize="0" autoFill="0" autoLine="0" autoPict="0">
                <anchor moveWithCells="1">
                  <from>
                    <xdr:col>24</xdr:col>
                    <xdr:colOff>0</xdr:colOff>
                    <xdr:row>13</xdr:row>
                    <xdr:rowOff>9525</xdr:rowOff>
                  </from>
                  <to>
                    <xdr:col>25</xdr:col>
                    <xdr:colOff>0</xdr:colOff>
                    <xdr:row>14</xdr:row>
                    <xdr:rowOff>0</xdr:rowOff>
                  </to>
                </anchor>
              </controlPr>
            </control>
          </mc:Choice>
        </mc:AlternateContent>
        <mc:AlternateContent xmlns:mc="http://schemas.openxmlformats.org/markup-compatibility/2006">
          <mc:Choice Requires="x14">
            <control shapeId="17420" r:id="rId10" name="Check Box 12">
              <controlPr defaultSize="0" autoFill="0" autoLine="0" autoPict="0">
                <anchor moveWithCells="1">
                  <from>
                    <xdr:col>21</xdr:col>
                    <xdr:colOff>0</xdr:colOff>
                    <xdr:row>15</xdr:row>
                    <xdr:rowOff>9525</xdr:rowOff>
                  </from>
                  <to>
                    <xdr:col>22</xdr:col>
                    <xdr:colOff>0</xdr:colOff>
                    <xdr:row>16</xdr:row>
                    <xdr:rowOff>0</xdr:rowOff>
                  </to>
                </anchor>
              </controlPr>
            </control>
          </mc:Choice>
        </mc:AlternateContent>
        <mc:AlternateContent xmlns:mc="http://schemas.openxmlformats.org/markup-compatibility/2006">
          <mc:Choice Requires="x14">
            <control shapeId="17421" r:id="rId11" name="Check Box 13">
              <controlPr defaultSize="0" autoFill="0" autoLine="0" autoPict="0">
                <anchor moveWithCells="1">
                  <from>
                    <xdr:col>24</xdr:col>
                    <xdr:colOff>0</xdr:colOff>
                    <xdr:row>15</xdr:row>
                    <xdr:rowOff>9525</xdr:rowOff>
                  </from>
                  <to>
                    <xdr:col>25</xdr:col>
                    <xdr:colOff>0</xdr:colOff>
                    <xdr:row>16</xdr:row>
                    <xdr:rowOff>0</xdr:rowOff>
                  </to>
                </anchor>
              </controlPr>
            </control>
          </mc:Choice>
        </mc:AlternateContent>
        <mc:AlternateContent xmlns:mc="http://schemas.openxmlformats.org/markup-compatibility/2006">
          <mc:Choice Requires="x14">
            <control shapeId="17422" r:id="rId12" name="Check Box 14">
              <controlPr defaultSize="0" autoFill="0" autoLine="0" autoPict="0">
                <anchor moveWithCells="1">
                  <from>
                    <xdr:col>21</xdr:col>
                    <xdr:colOff>0</xdr:colOff>
                    <xdr:row>17</xdr:row>
                    <xdr:rowOff>9525</xdr:rowOff>
                  </from>
                  <to>
                    <xdr:col>22</xdr:col>
                    <xdr:colOff>0</xdr:colOff>
                    <xdr:row>18</xdr:row>
                    <xdr:rowOff>0</xdr:rowOff>
                  </to>
                </anchor>
              </controlPr>
            </control>
          </mc:Choice>
        </mc:AlternateContent>
        <mc:AlternateContent xmlns:mc="http://schemas.openxmlformats.org/markup-compatibility/2006">
          <mc:Choice Requires="x14">
            <control shapeId="17423" r:id="rId13" name="Check Box 15">
              <controlPr defaultSize="0" autoFill="0" autoLine="0" autoPict="0">
                <anchor moveWithCells="1">
                  <from>
                    <xdr:col>24</xdr:col>
                    <xdr:colOff>0</xdr:colOff>
                    <xdr:row>17</xdr:row>
                    <xdr:rowOff>9525</xdr:rowOff>
                  </from>
                  <to>
                    <xdr:col>25</xdr:col>
                    <xdr:colOff>0</xdr:colOff>
                    <xdr:row>18</xdr:row>
                    <xdr:rowOff>0</xdr:rowOff>
                  </to>
                </anchor>
              </controlPr>
            </control>
          </mc:Choice>
        </mc:AlternateContent>
        <mc:AlternateContent xmlns:mc="http://schemas.openxmlformats.org/markup-compatibility/2006">
          <mc:Choice Requires="x14">
            <control shapeId="17424" r:id="rId14" name="Check Box 16">
              <controlPr defaultSize="0" autoFill="0" autoLine="0" autoPict="0">
                <anchor moveWithCells="1">
                  <from>
                    <xdr:col>21</xdr:col>
                    <xdr:colOff>0</xdr:colOff>
                    <xdr:row>21</xdr:row>
                    <xdr:rowOff>9525</xdr:rowOff>
                  </from>
                  <to>
                    <xdr:col>22</xdr:col>
                    <xdr:colOff>0</xdr:colOff>
                    <xdr:row>22</xdr:row>
                    <xdr:rowOff>0</xdr:rowOff>
                  </to>
                </anchor>
              </controlPr>
            </control>
          </mc:Choice>
        </mc:AlternateContent>
        <mc:AlternateContent xmlns:mc="http://schemas.openxmlformats.org/markup-compatibility/2006">
          <mc:Choice Requires="x14">
            <control shapeId="17425" r:id="rId15" name="Check Box 17">
              <controlPr defaultSize="0" autoFill="0" autoLine="0" autoPict="0">
                <anchor moveWithCells="1">
                  <from>
                    <xdr:col>24</xdr:col>
                    <xdr:colOff>0</xdr:colOff>
                    <xdr:row>21</xdr:row>
                    <xdr:rowOff>9525</xdr:rowOff>
                  </from>
                  <to>
                    <xdr:col>25</xdr:col>
                    <xdr:colOff>0</xdr:colOff>
                    <xdr:row>22</xdr:row>
                    <xdr:rowOff>0</xdr:rowOff>
                  </to>
                </anchor>
              </controlPr>
            </control>
          </mc:Choice>
        </mc:AlternateContent>
        <mc:AlternateContent xmlns:mc="http://schemas.openxmlformats.org/markup-compatibility/2006">
          <mc:Choice Requires="x14">
            <control shapeId="17426" r:id="rId16" name="Check Box 18">
              <controlPr defaultSize="0" autoFill="0" autoLine="0" autoPict="0">
                <anchor moveWithCells="1">
                  <from>
                    <xdr:col>21</xdr:col>
                    <xdr:colOff>0</xdr:colOff>
                    <xdr:row>25</xdr:row>
                    <xdr:rowOff>9525</xdr:rowOff>
                  </from>
                  <to>
                    <xdr:col>22</xdr:col>
                    <xdr:colOff>0</xdr:colOff>
                    <xdr:row>26</xdr:row>
                    <xdr:rowOff>0</xdr:rowOff>
                  </to>
                </anchor>
              </controlPr>
            </control>
          </mc:Choice>
        </mc:AlternateContent>
        <mc:AlternateContent xmlns:mc="http://schemas.openxmlformats.org/markup-compatibility/2006">
          <mc:Choice Requires="x14">
            <control shapeId="17427" r:id="rId17" name="Check Box 19">
              <controlPr defaultSize="0" autoFill="0" autoLine="0" autoPict="0">
                <anchor moveWithCells="1">
                  <from>
                    <xdr:col>24</xdr:col>
                    <xdr:colOff>0</xdr:colOff>
                    <xdr:row>25</xdr:row>
                    <xdr:rowOff>9525</xdr:rowOff>
                  </from>
                  <to>
                    <xdr:col>25</xdr:col>
                    <xdr:colOff>0</xdr:colOff>
                    <xdr:row>26</xdr:row>
                    <xdr:rowOff>0</xdr:rowOff>
                  </to>
                </anchor>
              </controlPr>
            </control>
          </mc:Choice>
        </mc:AlternateContent>
        <mc:AlternateContent xmlns:mc="http://schemas.openxmlformats.org/markup-compatibility/2006">
          <mc:Choice Requires="x14">
            <control shapeId="17463" r:id="rId18" name="Check Box 55">
              <controlPr defaultSize="0" autoFill="0" autoLine="0" autoPict="0">
                <anchor moveWithCells="1">
                  <from>
                    <xdr:col>21</xdr:col>
                    <xdr:colOff>0</xdr:colOff>
                    <xdr:row>12</xdr:row>
                    <xdr:rowOff>9525</xdr:rowOff>
                  </from>
                  <to>
                    <xdr:col>22</xdr:col>
                    <xdr:colOff>0</xdr:colOff>
                    <xdr:row>13</xdr:row>
                    <xdr:rowOff>0</xdr:rowOff>
                  </to>
                </anchor>
              </controlPr>
            </control>
          </mc:Choice>
        </mc:AlternateContent>
        <mc:AlternateContent xmlns:mc="http://schemas.openxmlformats.org/markup-compatibility/2006">
          <mc:Choice Requires="x14">
            <control shapeId="17464" r:id="rId19" name="Check Box 56">
              <controlPr defaultSize="0" autoFill="0" autoLine="0" autoPict="0">
                <anchor moveWithCells="1">
                  <from>
                    <xdr:col>24</xdr:col>
                    <xdr:colOff>0</xdr:colOff>
                    <xdr:row>12</xdr:row>
                    <xdr:rowOff>9525</xdr:rowOff>
                  </from>
                  <to>
                    <xdr:col>25</xdr:col>
                    <xdr:colOff>0</xdr:colOff>
                    <xdr:row>13</xdr:row>
                    <xdr:rowOff>0</xdr:rowOff>
                  </to>
                </anchor>
              </controlPr>
            </control>
          </mc:Choice>
        </mc:AlternateContent>
        <mc:AlternateContent xmlns:mc="http://schemas.openxmlformats.org/markup-compatibility/2006">
          <mc:Choice Requires="x14">
            <control shapeId="17465" r:id="rId20" name="Check Box 57">
              <controlPr defaultSize="0" autoFill="0" autoLine="0" autoPict="0">
                <anchor moveWithCells="1">
                  <from>
                    <xdr:col>21</xdr:col>
                    <xdr:colOff>0</xdr:colOff>
                    <xdr:row>19</xdr:row>
                    <xdr:rowOff>9525</xdr:rowOff>
                  </from>
                  <to>
                    <xdr:col>22</xdr:col>
                    <xdr:colOff>0</xdr:colOff>
                    <xdr:row>20</xdr:row>
                    <xdr:rowOff>0</xdr:rowOff>
                  </to>
                </anchor>
              </controlPr>
            </control>
          </mc:Choice>
        </mc:AlternateContent>
        <mc:AlternateContent xmlns:mc="http://schemas.openxmlformats.org/markup-compatibility/2006">
          <mc:Choice Requires="x14">
            <control shapeId="17466" r:id="rId21" name="Check Box 58">
              <controlPr defaultSize="0" autoFill="0" autoLine="0" autoPict="0">
                <anchor moveWithCells="1">
                  <from>
                    <xdr:col>24</xdr:col>
                    <xdr:colOff>0</xdr:colOff>
                    <xdr:row>19</xdr:row>
                    <xdr:rowOff>9525</xdr:rowOff>
                  </from>
                  <to>
                    <xdr:col>25</xdr:col>
                    <xdr:colOff>0</xdr:colOff>
                    <xdr:row>20</xdr:row>
                    <xdr:rowOff>0</xdr:rowOff>
                  </to>
                </anchor>
              </controlPr>
            </control>
          </mc:Choice>
        </mc:AlternateContent>
        <mc:AlternateContent xmlns:mc="http://schemas.openxmlformats.org/markup-compatibility/2006">
          <mc:Choice Requires="x14">
            <control shapeId="17467" r:id="rId22" name="Check Box 59">
              <controlPr defaultSize="0" autoFill="0" autoLine="0" autoPict="0">
                <anchor moveWithCells="1">
                  <from>
                    <xdr:col>21</xdr:col>
                    <xdr:colOff>0</xdr:colOff>
                    <xdr:row>29</xdr:row>
                    <xdr:rowOff>9525</xdr:rowOff>
                  </from>
                  <to>
                    <xdr:col>22</xdr:col>
                    <xdr:colOff>0</xdr:colOff>
                    <xdr:row>30</xdr:row>
                    <xdr:rowOff>0</xdr:rowOff>
                  </to>
                </anchor>
              </controlPr>
            </control>
          </mc:Choice>
        </mc:AlternateContent>
        <mc:AlternateContent xmlns:mc="http://schemas.openxmlformats.org/markup-compatibility/2006">
          <mc:Choice Requires="x14">
            <control shapeId="17468" r:id="rId23" name="Check Box 60">
              <controlPr defaultSize="0" autoFill="0" autoLine="0" autoPict="0">
                <anchor moveWithCells="1">
                  <from>
                    <xdr:col>24</xdr:col>
                    <xdr:colOff>0</xdr:colOff>
                    <xdr:row>29</xdr:row>
                    <xdr:rowOff>9525</xdr:rowOff>
                  </from>
                  <to>
                    <xdr:col>25</xdr:col>
                    <xdr:colOff>0</xdr:colOff>
                    <xdr:row>30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DW62"/>
  <sheetViews>
    <sheetView view="pageBreakPreview" zoomScaleNormal="106" zoomScaleSheetLayoutView="100" workbookViewId="0">
      <selection activeCell="O12" sqref="O12:W12"/>
    </sheetView>
  </sheetViews>
  <sheetFormatPr defaultColWidth="3.625" defaultRowHeight="15" customHeight="1" x14ac:dyDescent="0.4"/>
  <cols>
    <col min="1" max="25" width="3.625" style="26"/>
    <col min="26" max="127" width="3.625" style="5"/>
    <col min="128" max="16384" width="3.625" style="26"/>
  </cols>
  <sheetData>
    <row r="1" spans="1:127" ht="15" customHeight="1" x14ac:dyDescent="0.4">
      <c r="A1" s="169" t="s">
        <v>111</v>
      </c>
      <c r="B1" s="73"/>
      <c r="C1" s="73"/>
      <c r="D1" s="73"/>
      <c r="E1" s="73"/>
      <c r="F1" s="73"/>
      <c r="G1" s="73"/>
      <c r="H1" s="73"/>
      <c r="I1" s="73"/>
      <c r="J1" s="73"/>
      <c r="K1" s="73"/>
      <c r="L1" s="73"/>
      <c r="M1" s="73"/>
      <c r="N1" s="73"/>
      <c r="O1" s="73"/>
      <c r="P1" s="73"/>
      <c r="Q1" s="73"/>
      <c r="R1" s="73"/>
    </row>
    <row r="2" spans="1:127" ht="15" customHeight="1" x14ac:dyDescent="0.4">
      <c r="A2" s="253"/>
      <c r="B2" s="253"/>
      <c r="C2" s="253"/>
      <c r="D2" s="253"/>
      <c r="E2" s="253"/>
      <c r="F2" s="253"/>
      <c r="G2" s="253"/>
      <c r="H2" s="253"/>
      <c r="I2" s="253"/>
      <c r="J2" s="253"/>
      <c r="K2" s="253"/>
      <c r="L2" s="253"/>
      <c r="M2" s="253"/>
      <c r="N2" s="253"/>
      <c r="O2" s="253"/>
      <c r="P2" s="253"/>
      <c r="Q2" s="253"/>
      <c r="R2" s="254" t="s">
        <v>112</v>
      </c>
      <c r="S2" s="28"/>
      <c r="T2" s="253" t="s">
        <v>113</v>
      </c>
      <c r="U2" s="28"/>
      <c r="V2" s="253" t="s">
        <v>114</v>
      </c>
      <c r="W2" s="28"/>
      <c r="X2" s="253" t="s">
        <v>115</v>
      </c>
      <c r="Y2" s="27"/>
    </row>
    <row r="3" spans="1:127" s="22" customFormat="1" ht="15" customHeight="1" x14ac:dyDescent="0.4">
      <c r="A3" s="23"/>
      <c r="B3" s="23"/>
      <c r="C3" s="23"/>
      <c r="D3" s="23"/>
      <c r="E3" s="23"/>
      <c r="F3" s="23"/>
      <c r="G3" s="23"/>
      <c r="H3" s="23"/>
      <c r="I3" s="23"/>
      <c r="J3" s="23"/>
      <c r="K3" s="23"/>
      <c r="L3" s="23"/>
      <c r="M3" s="23"/>
      <c r="N3" s="23"/>
      <c r="O3" s="23"/>
      <c r="P3" s="23"/>
      <c r="Q3" s="23"/>
      <c r="R3" s="23"/>
      <c r="S3" s="23"/>
      <c r="T3" s="23"/>
      <c r="U3" s="23"/>
      <c r="V3" s="23"/>
      <c r="W3" s="23"/>
      <c r="X3" s="23"/>
      <c r="Y3" s="23"/>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row>
    <row r="4" spans="1:127" s="22" customFormat="1" ht="15" customHeight="1" x14ac:dyDescent="0.4">
      <c r="A4" s="23"/>
      <c r="B4" s="581" t="s">
        <v>116</v>
      </c>
      <c r="C4" s="581"/>
      <c r="D4" s="581"/>
      <c r="E4" s="581"/>
      <c r="F4" s="581"/>
      <c r="G4" s="581"/>
      <c r="H4" s="581"/>
      <c r="I4" s="581"/>
      <c r="J4" s="581"/>
      <c r="K4" s="581"/>
      <c r="L4" s="581"/>
      <c r="M4" s="581"/>
      <c r="N4" s="581"/>
      <c r="O4" s="581"/>
      <c r="P4" s="581"/>
      <c r="Q4" s="581"/>
      <c r="R4" s="581"/>
      <c r="S4" s="581"/>
      <c r="T4" s="581"/>
      <c r="U4" s="581"/>
      <c r="V4" s="581"/>
      <c r="W4" s="581"/>
      <c r="X4" s="581"/>
      <c r="Y4" s="24"/>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row>
    <row r="5" spans="1:127" s="22" customFormat="1" ht="15" customHeight="1" x14ac:dyDescent="0.4">
      <c r="A5" s="23"/>
      <c r="B5" s="23"/>
      <c r="C5" s="23"/>
      <c r="D5" s="23"/>
      <c r="E5" s="23"/>
      <c r="F5" s="23"/>
      <c r="G5" s="23"/>
      <c r="H5" s="23"/>
      <c r="I5" s="23"/>
      <c r="J5" s="23"/>
      <c r="K5" s="23"/>
      <c r="L5" s="23"/>
      <c r="M5" s="23"/>
      <c r="N5" s="23"/>
      <c r="O5" s="23"/>
      <c r="P5" s="23"/>
      <c r="Q5" s="23"/>
      <c r="R5" s="23"/>
      <c r="S5" s="23"/>
      <c r="T5" s="23"/>
      <c r="U5" s="23"/>
      <c r="V5" s="23"/>
      <c r="W5" s="23"/>
      <c r="X5" s="23"/>
      <c r="Y5" s="23"/>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row>
    <row r="6" spans="1:127" s="22" customFormat="1" ht="15" customHeight="1" x14ac:dyDescent="0.4">
      <c r="A6" s="23"/>
      <c r="B6" s="255"/>
      <c r="C6" s="255"/>
      <c r="D6" s="255"/>
      <c r="E6" s="255"/>
      <c r="F6" s="255"/>
      <c r="G6" s="255"/>
      <c r="H6" s="255"/>
      <c r="I6" s="255"/>
      <c r="J6" s="255"/>
      <c r="K6" s="255"/>
      <c r="L6" s="255"/>
      <c r="M6" s="255"/>
      <c r="N6" s="255"/>
      <c r="O6" s="23"/>
      <c r="P6" s="23"/>
      <c r="Q6" s="23"/>
      <c r="R6" s="23"/>
      <c r="S6" s="23"/>
      <c r="T6" s="23"/>
      <c r="U6" s="23"/>
      <c r="V6" s="23"/>
      <c r="W6" s="23"/>
      <c r="X6" s="23"/>
      <c r="Y6" s="23"/>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row>
    <row r="7" spans="1:127" s="22" customFormat="1" ht="15" customHeight="1" x14ac:dyDescent="0.4">
      <c r="A7" s="23"/>
      <c r="B7" s="256" t="s">
        <v>35</v>
      </c>
      <c r="C7" s="257"/>
      <c r="D7" s="257"/>
      <c r="E7" s="255"/>
      <c r="F7" s="255"/>
      <c r="G7" s="255"/>
      <c r="H7" s="255"/>
      <c r="I7" s="255"/>
      <c r="J7" s="255"/>
      <c r="K7" s="255"/>
      <c r="L7" s="255"/>
      <c r="M7" s="255"/>
      <c r="N7" s="255"/>
      <c r="O7" s="44"/>
      <c r="P7" s="44"/>
      <c r="Q7" s="44"/>
      <c r="R7" s="44"/>
      <c r="S7" s="23"/>
      <c r="T7" s="23"/>
      <c r="U7" s="23"/>
      <c r="V7" s="23"/>
      <c r="W7" s="23"/>
      <c r="X7" s="23"/>
      <c r="Y7" s="23"/>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row>
    <row r="8" spans="1:127" s="22" customFormat="1" ht="15" customHeight="1" x14ac:dyDescent="0.4">
      <c r="A8" s="23"/>
      <c r="B8" s="256" t="s">
        <v>37</v>
      </c>
      <c r="C8" s="255"/>
      <c r="D8" s="255"/>
      <c r="E8" s="255"/>
      <c r="F8" s="255"/>
      <c r="G8" s="255"/>
      <c r="H8" s="255"/>
      <c r="I8" s="255"/>
      <c r="J8" s="255"/>
      <c r="K8" s="255"/>
      <c r="L8" s="255"/>
      <c r="M8" s="255"/>
      <c r="N8" s="255"/>
      <c r="O8" s="44"/>
      <c r="P8" s="44"/>
      <c r="Q8" s="44"/>
      <c r="R8" s="44"/>
      <c r="S8" s="23"/>
      <c r="T8" s="23"/>
      <c r="U8" s="23"/>
      <c r="V8" s="23"/>
      <c r="W8" s="23"/>
      <c r="X8" s="23"/>
      <c r="Y8" s="23"/>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row>
    <row r="9" spans="1:127" s="22" customFormat="1" ht="15" customHeight="1" x14ac:dyDescent="0.4">
      <c r="A9" s="23"/>
      <c r="B9" s="255"/>
      <c r="C9" s="255"/>
      <c r="D9" s="255"/>
      <c r="E9" s="255"/>
      <c r="F9" s="255"/>
      <c r="G9" s="255"/>
      <c r="H9" s="255"/>
      <c r="I9" s="255"/>
      <c r="J9" s="255"/>
      <c r="K9" s="255"/>
      <c r="L9" s="255"/>
      <c r="M9" s="255"/>
      <c r="N9" s="255"/>
      <c r="O9" s="23"/>
      <c r="P9" s="23"/>
      <c r="Q9" s="23"/>
      <c r="R9" s="23"/>
      <c r="S9" s="23"/>
      <c r="T9" s="23"/>
      <c r="U9" s="23"/>
      <c r="V9" s="23"/>
      <c r="W9" s="23"/>
      <c r="X9" s="23"/>
      <c r="Y9" s="23"/>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row>
    <row r="10" spans="1:127" s="22" customFormat="1" ht="15" customHeight="1" x14ac:dyDescent="0.4">
      <c r="A10" s="23"/>
      <c r="B10" s="255"/>
      <c r="C10" s="255"/>
      <c r="D10" s="255"/>
      <c r="E10" s="255"/>
      <c r="F10" s="255"/>
      <c r="G10" s="255"/>
      <c r="H10" s="255"/>
      <c r="I10" s="255"/>
      <c r="J10" s="255"/>
      <c r="K10" s="255"/>
      <c r="L10" s="255" t="s">
        <v>117</v>
      </c>
      <c r="M10" s="255"/>
      <c r="N10" s="255"/>
      <c r="O10" s="255"/>
      <c r="P10" s="255"/>
      <c r="Q10" s="255"/>
      <c r="R10" s="255"/>
      <c r="S10" s="255"/>
      <c r="T10" s="23"/>
      <c r="U10" s="23"/>
      <c r="V10" s="23"/>
      <c r="W10" s="23"/>
      <c r="X10" s="23"/>
      <c r="Y10" s="23"/>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row>
    <row r="11" spans="1:127" s="22" customFormat="1" ht="15" customHeight="1" x14ac:dyDescent="0.4">
      <c r="A11" s="23"/>
      <c r="B11" s="255"/>
      <c r="C11" s="255"/>
      <c r="D11" s="255"/>
      <c r="E11" s="255"/>
      <c r="F11" s="255"/>
      <c r="G11" s="255"/>
      <c r="H11" s="255"/>
      <c r="I11" s="255"/>
      <c r="J11" s="255"/>
      <c r="K11" s="255"/>
      <c r="L11" s="582" t="s">
        <v>118</v>
      </c>
      <c r="M11" s="582"/>
      <c r="N11" s="582"/>
      <c r="O11" s="583" t="str">
        <f>IF('様式１・登録申請書 '!$U9="","",'様式１・登録申請書 '!$U9)</f>
        <v/>
      </c>
      <c r="P11" s="583"/>
      <c r="Q11" s="583"/>
      <c r="R11" s="583"/>
      <c r="S11" s="583"/>
      <c r="T11" s="583"/>
      <c r="U11" s="583"/>
      <c r="V11" s="583"/>
      <c r="W11" s="583"/>
      <c r="X11" s="583"/>
      <c r="Y11" s="23"/>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row>
    <row r="12" spans="1:127" s="22" customFormat="1" ht="24.75" customHeight="1" x14ac:dyDescent="0.4">
      <c r="A12" s="23"/>
      <c r="B12" s="255"/>
      <c r="C12" s="255"/>
      <c r="D12" s="255"/>
      <c r="E12" s="255"/>
      <c r="F12" s="255"/>
      <c r="G12" s="255"/>
      <c r="H12" s="255"/>
      <c r="I12" s="255"/>
      <c r="J12" s="255"/>
      <c r="K12" s="255"/>
      <c r="L12" s="582" t="s">
        <v>119</v>
      </c>
      <c r="M12" s="582"/>
      <c r="N12" s="582"/>
      <c r="O12" s="584"/>
      <c r="P12" s="584"/>
      <c r="Q12" s="584"/>
      <c r="R12" s="584"/>
      <c r="S12" s="584"/>
      <c r="T12" s="584"/>
      <c r="U12" s="584"/>
      <c r="V12" s="584"/>
      <c r="W12" s="584"/>
      <c r="X12" s="54"/>
      <c r="Y12" s="23"/>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row>
    <row r="13" spans="1:127" ht="15" customHeight="1" x14ac:dyDescent="0.4">
      <c r="A13" s="27"/>
      <c r="B13" s="27"/>
      <c r="C13" s="27"/>
      <c r="D13" s="27"/>
      <c r="E13" s="27"/>
      <c r="F13" s="27"/>
      <c r="G13" s="27"/>
      <c r="H13" s="27"/>
      <c r="I13" s="27"/>
      <c r="J13" s="27"/>
      <c r="K13" s="27"/>
      <c r="L13" s="27"/>
      <c r="N13" s="27"/>
      <c r="O13" s="27"/>
      <c r="P13" s="29"/>
      <c r="Q13" s="258" t="s">
        <v>120</v>
      </c>
      <c r="R13" s="259"/>
      <c r="S13" s="259"/>
      <c r="T13" s="259"/>
      <c r="U13" s="259"/>
      <c r="V13" s="259"/>
      <c r="W13" s="29"/>
      <c r="X13" s="29"/>
      <c r="Y13" s="30"/>
    </row>
    <row r="14" spans="1:127" ht="126.75" customHeight="1" x14ac:dyDescent="0.4">
      <c r="A14" s="260"/>
      <c r="B14" s="580" t="s">
        <v>1306</v>
      </c>
      <c r="C14" s="580"/>
      <c r="D14" s="580"/>
      <c r="E14" s="580"/>
      <c r="F14" s="580"/>
      <c r="G14" s="580"/>
      <c r="H14" s="580"/>
      <c r="I14" s="580"/>
      <c r="J14" s="580"/>
      <c r="K14" s="580"/>
      <c r="L14" s="580"/>
      <c r="M14" s="580"/>
      <c r="N14" s="580"/>
      <c r="O14" s="580"/>
      <c r="P14" s="580"/>
      <c r="Q14" s="580"/>
      <c r="R14" s="580"/>
      <c r="S14" s="580"/>
      <c r="T14" s="580"/>
      <c r="U14" s="580"/>
      <c r="V14" s="580"/>
      <c r="W14" s="580"/>
      <c r="X14" s="580"/>
      <c r="Y14" s="260"/>
    </row>
    <row r="15" spans="1:127" ht="15" customHeight="1" x14ac:dyDescent="0.4">
      <c r="A15" s="31"/>
      <c r="B15" s="32"/>
      <c r="C15" s="32"/>
      <c r="D15" s="32"/>
      <c r="E15" s="261" t="s">
        <v>121</v>
      </c>
      <c r="F15" s="181"/>
      <c r="G15" s="181"/>
      <c r="H15" s="262"/>
      <c r="I15" s="262"/>
      <c r="J15" s="262"/>
      <c r="K15" s="262"/>
      <c r="L15" s="262"/>
      <c r="M15" s="262"/>
      <c r="N15" s="262"/>
      <c r="O15" s="262"/>
      <c r="P15" s="262"/>
      <c r="Q15" s="263"/>
      <c r="R15" s="263"/>
      <c r="S15" s="263"/>
      <c r="T15" s="263"/>
      <c r="U15" s="263"/>
      <c r="V15" s="263"/>
      <c r="W15" s="181"/>
      <c r="X15" s="34" t="s">
        <v>59</v>
      </c>
      <c r="Y15" s="31"/>
    </row>
    <row r="16" spans="1:127" ht="15" customHeight="1" x14ac:dyDescent="0.4">
      <c r="A16" s="27"/>
      <c r="B16" s="30"/>
      <c r="C16" s="30"/>
      <c r="D16" s="30"/>
      <c r="E16" s="261" t="s">
        <v>122</v>
      </c>
      <c r="F16" s="181"/>
      <c r="G16" s="181"/>
      <c r="H16" s="262"/>
      <c r="I16" s="262"/>
      <c r="J16" s="262"/>
      <c r="K16" s="262"/>
      <c r="L16" s="262"/>
      <c r="M16" s="262"/>
      <c r="N16" s="262"/>
      <c r="O16" s="262"/>
      <c r="P16" s="262"/>
      <c r="Q16" s="263"/>
      <c r="R16" s="263"/>
      <c r="S16" s="263"/>
      <c r="T16" s="263"/>
      <c r="U16" s="263"/>
      <c r="V16" s="263"/>
      <c r="W16" s="181"/>
      <c r="X16" s="34" t="s">
        <v>59</v>
      </c>
      <c r="Y16" s="27"/>
    </row>
    <row r="17" spans="1:127" ht="15" customHeight="1" x14ac:dyDescent="0.4">
      <c r="A17" s="27"/>
      <c r="B17" s="30"/>
      <c r="C17" s="30"/>
      <c r="D17" s="30"/>
      <c r="E17" s="261" t="s">
        <v>123</v>
      </c>
      <c r="F17" s="181"/>
      <c r="G17" s="181"/>
      <c r="H17" s="262"/>
      <c r="I17" s="262"/>
      <c r="J17" s="262"/>
      <c r="K17" s="262"/>
      <c r="L17" s="262"/>
      <c r="M17" s="262"/>
      <c r="N17" s="262"/>
      <c r="O17" s="262"/>
      <c r="P17" s="262"/>
      <c r="Q17" s="263"/>
      <c r="R17" s="263"/>
      <c r="S17" s="263"/>
      <c r="T17" s="263"/>
      <c r="U17" s="263"/>
      <c r="V17" s="263"/>
      <c r="W17" s="181"/>
      <c r="X17" s="34" t="s">
        <v>59</v>
      </c>
      <c r="Y17" s="27"/>
    </row>
    <row r="18" spans="1:127" ht="15" customHeight="1" x14ac:dyDescent="0.4">
      <c r="A18" s="27"/>
      <c r="B18" s="30"/>
      <c r="C18" s="30"/>
      <c r="D18" s="30"/>
      <c r="E18" s="30"/>
      <c r="F18" s="30"/>
      <c r="G18" s="30"/>
      <c r="H18" s="30"/>
      <c r="I18" s="30"/>
      <c r="J18" s="30"/>
      <c r="K18" s="30"/>
      <c r="L18" s="30"/>
      <c r="M18" s="30"/>
      <c r="N18" s="30"/>
      <c r="O18" s="30"/>
      <c r="P18" s="30"/>
      <c r="Q18" s="33"/>
      <c r="R18" s="33"/>
      <c r="S18" s="33"/>
      <c r="T18" s="33"/>
      <c r="U18" s="33"/>
      <c r="V18" s="33"/>
      <c r="W18" s="41"/>
      <c r="X18" s="27"/>
      <c r="Y18" s="27"/>
    </row>
    <row r="19" spans="1:127" s="36" customFormat="1" ht="15" customHeight="1" x14ac:dyDescent="0.4">
      <c r="A19" s="264"/>
      <c r="B19" s="261" t="s">
        <v>124</v>
      </c>
      <c r="C19" s="262"/>
      <c r="D19" s="262"/>
      <c r="E19" s="262"/>
      <c r="F19" s="262"/>
      <c r="G19" s="262"/>
      <c r="H19" s="262"/>
      <c r="I19" s="262"/>
      <c r="J19" s="262"/>
      <c r="K19" s="262"/>
      <c r="L19" s="262"/>
      <c r="M19" s="262"/>
      <c r="N19" s="262"/>
      <c r="O19" s="262"/>
      <c r="P19" s="262"/>
      <c r="Q19" s="263"/>
      <c r="R19" s="263"/>
      <c r="S19" s="263"/>
      <c r="T19" s="263"/>
      <c r="U19" s="263"/>
      <c r="V19" s="263"/>
      <c r="W19" s="263"/>
      <c r="X19" s="265"/>
      <c r="Y19" s="264"/>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row>
    <row r="20" spans="1:127" s="36" customFormat="1" ht="99.95" customHeight="1" x14ac:dyDescent="0.4">
      <c r="A20" s="264"/>
      <c r="B20" s="579" t="s">
        <v>125</v>
      </c>
      <c r="C20" s="579"/>
      <c r="D20" s="579"/>
      <c r="E20" s="579"/>
      <c r="F20" s="579"/>
      <c r="G20" s="579"/>
      <c r="H20" s="579"/>
      <c r="I20" s="579"/>
      <c r="J20" s="579"/>
      <c r="K20" s="579"/>
      <c r="L20" s="579"/>
      <c r="M20" s="579"/>
      <c r="N20" s="579"/>
      <c r="O20" s="579"/>
      <c r="P20" s="579"/>
      <c r="Q20" s="579"/>
      <c r="R20" s="579"/>
      <c r="S20" s="579"/>
      <c r="T20" s="579"/>
      <c r="U20" s="579"/>
      <c r="V20" s="579"/>
      <c r="W20" s="579"/>
      <c r="X20" s="579"/>
      <c r="Y20" s="264"/>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row>
    <row r="21" spans="1:127" s="36" customFormat="1" ht="15" customHeight="1" x14ac:dyDescent="0.4">
      <c r="A21" s="35"/>
      <c r="B21" s="43"/>
      <c r="C21" s="35"/>
      <c r="D21" s="35"/>
      <c r="E21" s="35"/>
      <c r="F21" s="35"/>
      <c r="G21" s="35"/>
      <c r="H21" s="35"/>
      <c r="I21" s="35"/>
      <c r="J21" s="35"/>
      <c r="K21" s="35"/>
      <c r="L21" s="35"/>
      <c r="M21" s="35"/>
      <c r="N21" s="35"/>
      <c r="O21" s="35"/>
      <c r="P21" s="35"/>
      <c r="Q21" s="263" t="s">
        <v>126</v>
      </c>
      <c r="R21" s="263"/>
      <c r="S21" s="263"/>
      <c r="T21" s="263"/>
      <c r="U21" s="263"/>
      <c r="V21" s="263"/>
      <c r="W21" s="33"/>
      <c r="X21" s="34" t="s">
        <v>59</v>
      </c>
      <c r="Y21" s="35"/>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row>
    <row r="22" spans="1:127" s="36" customFormat="1" ht="15" customHeight="1" x14ac:dyDescent="0.4">
      <c r="A22" s="35"/>
      <c r="B22" s="35"/>
      <c r="C22" s="35"/>
      <c r="D22" s="35"/>
      <c r="E22" s="35"/>
      <c r="F22" s="35"/>
      <c r="G22" s="35"/>
      <c r="H22" s="35"/>
      <c r="I22" s="35"/>
      <c r="J22" s="35"/>
      <c r="K22" s="35"/>
      <c r="L22" s="35"/>
      <c r="M22" s="35"/>
      <c r="N22" s="35"/>
      <c r="O22" s="35"/>
      <c r="P22" s="35"/>
      <c r="Q22" s="33"/>
      <c r="R22" s="33"/>
      <c r="S22" s="33"/>
      <c r="T22" s="33"/>
      <c r="U22" s="33"/>
      <c r="V22" s="33"/>
      <c r="W22" s="33"/>
      <c r="X22" s="42"/>
      <c r="Y22" s="35"/>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row>
    <row r="23" spans="1:127" ht="30" customHeight="1" x14ac:dyDescent="0.4">
      <c r="A23" s="31"/>
      <c r="B23" s="577" t="s">
        <v>127</v>
      </c>
      <c r="C23" s="577"/>
      <c r="D23" s="577"/>
      <c r="E23" s="577"/>
      <c r="F23" s="577"/>
      <c r="G23" s="577"/>
      <c r="H23" s="577"/>
      <c r="I23" s="577"/>
      <c r="J23" s="577"/>
      <c r="K23" s="577"/>
      <c r="L23" s="577"/>
      <c r="M23" s="577"/>
      <c r="N23" s="577"/>
      <c r="O23" s="577"/>
      <c r="P23" s="577"/>
      <c r="Q23" s="577"/>
      <c r="R23" s="577"/>
      <c r="S23" s="577"/>
      <c r="T23" s="577"/>
      <c r="U23" s="577"/>
      <c r="V23" s="577"/>
      <c r="W23" s="577"/>
      <c r="X23" s="577"/>
      <c r="Y23" s="31"/>
    </row>
    <row r="24" spans="1:127" ht="15" customHeight="1" x14ac:dyDescent="0.4">
      <c r="A24" s="27"/>
      <c r="B24" s="573" t="s">
        <v>1272</v>
      </c>
      <c r="C24" s="573"/>
      <c r="D24" s="573"/>
      <c r="E24" s="573"/>
      <c r="F24" s="573"/>
      <c r="G24" s="572"/>
      <c r="H24" s="572"/>
      <c r="I24" s="572"/>
      <c r="J24" s="572"/>
      <c r="K24" s="572"/>
      <c r="L24" s="572"/>
      <c r="M24" s="572"/>
      <c r="N24" s="572"/>
      <c r="O24" s="572"/>
      <c r="P24" s="572"/>
      <c r="Q24" s="572"/>
      <c r="R24" s="572"/>
      <c r="S24" s="572"/>
      <c r="T24" s="572"/>
      <c r="U24" s="572"/>
      <c r="V24" s="572"/>
      <c r="W24" s="572"/>
      <c r="X24" s="572"/>
      <c r="Y24" s="27"/>
    </row>
    <row r="25" spans="1:127" ht="15" customHeight="1" x14ac:dyDescent="0.4">
      <c r="A25" s="27"/>
      <c r="B25" s="573" t="s">
        <v>1274</v>
      </c>
      <c r="C25" s="573"/>
      <c r="D25" s="573"/>
      <c r="E25" s="573"/>
      <c r="F25" s="573"/>
      <c r="G25" s="572"/>
      <c r="H25" s="572"/>
      <c r="I25" s="572"/>
      <c r="J25" s="572"/>
      <c r="K25" s="572"/>
      <c r="L25" s="572"/>
      <c r="M25" s="572"/>
      <c r="N25" s="572"/>
      <c r="O25" s="572"/>
      <c r="P25" s="572"/>
      <c r="Q25" s="572"/>
      <c r="R25" s="572"/>
      <c r="S25" s="572"/>
      <c r="T25" s="572"/>
      <c r="U25" s="572"/>
      <c r="V25" s="572"/>
      <c r="W25" s="572"/>
      <c r="X25" s="572"/>
      <c r="Y25" s="27"/>
    </row>
    <row r="26" spans="1:127" ht="15" customHeight="1" x14ac:dyDescent="0.4">
      <c r="A26" s="27"/>
      <c r="B26" s="573" t="s">
        <v>1275</v>
      </c>
      <c r="C26" s="573"/>
      <c r="D26" s="573"/>
      <c r="E26" s="573"/>
      <c r="F26" s="573"/>
      <c r="G26" s="572"/>
      <c r="H26" s="572"/>
      <c r="I26" s="572"/>
      <c r="J26" s="572"/>
      <c r="K26" s="572"/>
      <c r="L26" s="572"/>
      <c r="M26" s="572"/>
      <c r="N26" s="572"/>
      <c r="O26" s="572"/>
      <c r="P26" s="572"/>
      <c r="Q26" s="572"/>
      <c r="R26" s="572"/>
      <c r="S26" s="572"/>
      <c r="T26" s="572"/>
      <c r="U26" s="572"/>
      <c r="V26" s="572"/>
      <c r="W26" s="572"/>
      <c r="X26" s="572"/>
      <c r="Y26" s="27"/>
    </row>
    <row r="27" spans="1:127" ht="15" customHeight="1" x14ac:dyDescent="0.4">
      <c r="A27" s="27"/>
      <c r="B27" s="573" t="s">
        <v>1273</v>
      </c>
      <c r="C27" s="573"/>
      <c r="D27" s="573"/>
      <c r="E27" s="573"/>
      <c r="F27" s="573"/>
      <c r="G27" s="572"/>
      <c r="H27" s="572"/>
      <c r="I27" s="572"/>
      <c r="J27" s="572"/>
      <c r="K27" s="572"/>
      <c r="L27" s="572"/>
      <c r="M27" s="572"/>
      <c r="N27" s="572"/>
      <c r="O27" s="572"/>
      <c r="P27" s="572"/>
      <c r="Q27" s="572"/>
      <c r="R27" s="572"/>
      <c r="S27" s="572"/>
      <c r="T27" s="572"/>
      <c r="U27" s="572"/>
      <c r="V27" s="572"/>
      <c r="W27" s="572"/>
      <c r="X27" s="572"/>
      <c r="Y27" s="27"/>
    </row>
    <row r="28" spans="1:127" ht="15" customHeight="1" x14ac:dyDescent="0.4">
      <c r="A28" s="27"/>
      <c r="B28" s="573" t="s">
        <v>1276</v>
      </c>
      <c r="C28" s="573"/>
      <c r="D28" s="573"/>
      <c r="E28" s="573"/>
      <c r="F28" s="573"/>
      <c r="G28" s="572"/>
      <c r="H28" s="572"/>
      <c r="I28" s="572"/>
      <c r="J28" s="572"/>
      <c r="K28" s="572"/>
      <c r="L28" s="572"/>
      <c r="M28" s="572"/>
      <c r="N28" s="572"/>
      <c r="O28" s="572"/>
      <c r="P28" s="572"/>
      <c r="Q28" s="572"/>
      <c r="R28" s="572"/>
      <c r="S28" s="572"/>
      <c r="T28" s="572"/>
      <c r="U28" s="572"/>
      <c r="V28" s="572"/>
      <c r="W28" s="572"/>
      <c r="X28" s="572"/>
      <c r="Y28" s="27"/>
    </row>
    <row r="29" spans="1:127" ht="15" customHeight="1" x14ac:dyDescent="0.4">
      <c r="A29" s="27"/>
      <c r="B29" s="573" t="s">
        <v>1277</v>
      </c>
      <c r="C29" s="573"/>
      <c r="D29" s="573"/>
      <c r="E29" s="573"/>
      <c r="F29" s="573"/>
      <c r="G29" s="572"/>
      <c r="H29" s="572"/>
      <c r="I29" s="572"/>
      <c r="J29" s="572"/>
      <c r="K29" s="572"/>
      <c r="L29" s="572"/>
      <c r="M29" s="572"/>
      <c r="N29" s="572"/>
      <c r="O29" s="572"/>
      <c r="P29" s="572"/>
      <c r="Q29" s="572"/>
      <c r="R29" s="572"/>
      <c r="S29" s="572"/>
      <c r="T29" s="572"/>
      <c r="U29" s="572"/>
      <c r="V29" s="572"/>
      <c r="W29" s="572"/>
      <c r="X29" s="572"/>
      <c r="Y29" s="27"/>
    </row>
    <row r="30" spans="1:127" ht="120.75" customHeight="1" x14ac:dyDescent="0.4">
      <c r="A30" s="31"/>
      <c r="B30" s="576" t="s">
        <v>128</v>
      </c>
      <c r="C30" s="576"/>
      <c r="D30" s="576"/>
      <c r="E30" s="576"/>
      <c r="F30" s="576"/>
      <c r="G30" s="576"/>
      <c r="H30" s="576"/>
      <c r="I30" s="576"/>
      <c r="J30" s="576"/>
      <c r="K30" s="576"/>
      <c r="L30" s="576"/>
      <c r="M30" s="576"/>
      <c r="N30" s="576"/>
      <c r="O30" s="576"/>
      <c r="P30" s="576"/>
      <c r="Q30" s="576"/>
      <c r="R30" s="576"/>
      <c r="S30" s="576"/>
      <c r="T30" s="576"/>
      <c r="U30" s="576"/>
      <c r="V30" s="576"/>
      <c r="W30" s="576"/>
      <c r="X30" s="576"/>
      <c r="Y30" s="31"/>
    </row>
    <row r="31" spans="1:127" ht="15" customHeight="1" x14ac:dyDescent="0.4">
      <c r="A31" s="27"/>
      <c r="B31" s="30"/>
      <c r="C31" s="30"/>
      <c r="D31" s="30"/>
      <c r="E31" s="30"/>
      <c r="F31" s="30"/>
      <c r="G31" s="30"/>
      <c r="H31" s="30"/>
      <c r="I31" s="30"/>
      <c r="J31" s="30"/>
      <c r="K31" s="30"/>
      <c r="L31" s="30"/>
      <c r="M31" s="30"/>
      <c r="N31" s="30"/>
      <c r="O31" s="30"/>
      <c r="P31" s="30"/>
      <c r="Q31" s="31"/>
      <c r="R31" s="31"/>
      <c r="S31" s="31"/>
      <c r="T31" s="31"/>
      <c r="U31" s="31"/>
      <c r="V31" s="31"/>
      <c r="W31" s="31"/>
      <c r="X31" s="297"/>
      <c r="Y31" s="27"/>
    </row>
    <row r="32" spans="1:127" ht="30" customHeight="1" x14ac:dyDescent="0.4">
      <c r="A32" s="31"/>
      <c r="B32" s="577" t="s">
        <v>129</v>
      </c>
      <c r="C32" s="577"/>
      <c r="D32" s="577"/>
      <c r="E32" s="577"/>
      <c r="F32" s="577"/>
      <c r="G32" s="577"/>
      <c r="H32" s="577"/>
      <c r="I32" s="577"/>
      <c r="J32" s="577"/>
      <c r="K32" s="577"/>
      <c r="L32" s="577"/>
      <c r="M32" s="577"/>
      <c r="N32" s="577"/>
      <c r="O32" s="577"/>
      <c r="P32" s="577"/>
      <c r="Q32" s="577"/>
      <c r="R32" s="577"/>
      <c r="S32" s="577"/>
      <c r="T32" s="577"/>
      <c r="U32" s="577"/>
      <c r="V32" s="577"/>
      <c r="W32" s="577"/>
      <c r="X32" s="577"/>
      <c r="Y32" s="31"/>
    </row>
    <row r="33" spans="1:127" ht="15" customHeight="1" x14ac:dyDescent="0.4">
      <c r="A33" s="31"/>
      <c r="B33" s="31"/>
      <c r="C33" s="31"/>
      <c r="D33" s="31"/>
      <c r="E33" s="31"/>
      <c r="F33" s="31"/>
      <c r="G33" s="31"/>
      <c r="H33" s="31"/>
      <c r="I33" s="31"/>
      <c r="J33" s="31"/>
      <c r="K33" s="31"/>
      <c r="L33" s="31"/>
      <c r="M33" s="31"/>
      <c r="N33" s="31"/>
      <c r="O33" s="31"/>
      <c r="P33" s="31"/>
      <c r="Q33" s="263" t="s">
        <v>126</v>
      </c>
      <c r="R33" s="263"/>
      <c r="S33" s="263"/>
      <c r="T33" s="263"/>
      <c r="U33" s="263"/>
      <c r="V33" s="263"/>
      <c r="W33" s="33"/>
      <c r="X33" s="34" t="s">
        <v>59</v>
      </c>
      <c r="Y33" s="31"/>
    </row>
    <row r="34" spans="1:127" ht="15" customHeight="1" x14ac:dyDescent="0.4">
      <c r="A34" s="31"/>
      <c r="B34" s="31"/>
      <c r="C34" s="31"/>
      <c r="D34" s="31"/>
      <c r="E34" s="31"/>
      <c r="F34" s="31"/>
      <c r="G34" s="31"/>
      <c r="H34" s="31"/>
      <c r="I34" s="31"/>
      <c r="J34" s="31"/>
      <c r="K34" s="31"/>
      <c r="L34" s="31"/>
      <c r="M34" s="31"/>
      <c r="N34" s="31"/>
      <c r="O34" s="31"/>
      <c r="P34" s="31"/>
      <c r="Q34" s="31"/>
      <c r="R34" s="31"/>
      <c r="S34" s="31"/>
      <c r="T34" s="31"/>
      <c r="U34" s="31"/>
      <c r="V34" s="31"/>
      <c r="W34" s="31"/>
      <c r="X34" s="38"/>
      <c r="Y34" s="31"/>
    </row>
    <row r="35" spans="1:127" ht="30" customHeight="1" x14ac:dyDescent="0.4">
      <c r="A35" s="31"/>
      <c r="B35" s="577" t="s">
        <v>130</v>
      </c>
      <c r="C35" s="577"/>
      <c r="D35" s="577"/>
      <c r="E35" s="577"/>
      <c r="F35" s="577"/>
      <c r="G35" s="577"/>
      <c r="H35" s="577"/>
      <c r="I35" s="577"/>
      <c r="J35" s="577"/>
      <c r="K35" s="577"/>
      <c r="L35" s="577"/>
      <c r="M35" s="577"/>
      <c r="N35" s="577"/>
      <c r="O35" s="577"/>
      <c r="P35" s="577"/>
      <c r="Q35" s="577"/>
      <c r="R35" s="577"/>
      <c r="S35" s="577"/>
      <c r="T35" s="577"/>
      <c r="U35" s="577"/>
      <c r="V35" s="577"/>
      <c r="W35" s="577"/>
      <c r="X35" s="577"/>
      <c r="Y35" s="31"/>
    </row>
    <row r="36" spans="1:127" ht="15" customHeight="1" x14ac:dyDescent="0.4">
      <c r="A36" s="31"/>
      <c r="B36" s="31"/>
      <c r="C36" s="31"/>
      <c r="D36" s="31"/>
      <c r="E36" s="31"/>
      <c r="F36" s="31"/>
      <c r="G36" s="31"/>
      <c r="H36" s="31"/>
      <c r="I36" s="31"/>
      <c r="J36" s="31"/>
      <c r="K36" s="31"/>
      <c r="L36" s="31"/>
      <c r="M36" s="31"/>
      <c r="N36" s="31"/>
      <c r="O36" s="31"/>
      <c r="P36" s="31"/>
      <c r="Q36" s="263" t="s">
        <v>131</v>
      </c>
      <c r="R36" s="263"/>
      <c r="S36" s="263"/>
      <c r="T36" s="263"/>
      <c r="U36" s="263"/>
      <c r="V36" s="263"/>
      <c r="W36" s="263"/>
      <c r="X36" s="34" t="s">
        <v>59</v>
      </c>
      <c r="Y36" s="31"/>
    </row>
    <row r="37" spans="1:127" ht="15" customHeight="1" x14ac:dyDescent="0.4">
      <c r="A37" s="33"/>
      <c r="B37" s="31"/>
      <c r="C37" s="31"/>
      <c r="D37" s="31"/>
      <c r="E37" s="31"/>
      <c r="F37" s="31"/>
      <c r="G37" s="31"/>
      <c r="H37" s="31"/>
      <c r="I37" s="31"/>
      <c r="J37" s="31"/>
      <c r="K37" s="31"/>
      <c r="L37" s="31"/>
      <c r="M37" s="31"/>
      <c r="N37" s="31"/>
      <c r="O37" s="31"/>
      <c r="P37" s="31"/>
      <c r="Q37" s="31"/>
      <c r="R37" s="31"/>
      <c r="S37" s="31"/>
      <c r="T37" s="31"/>
      <c r="U37" s="31"/>
      <c r="V37" s="31"/>
      <c r="W37" s="31"/>
      <c r="X37" s="38"/>
      <c r="Y37" s="31"/>
    </row>
    <row r="38" spans="1:127" ht="70.5" customHeight="1" x14ac:dyDescent="0.4">
      <c r="A38" s="27"/>
      <c r="B38" s="578" t="s">
        <v>1307</v>
      </c>
      <c r="C38" s="578"/>
      <c r="D38" s="578"/>
      <c r="E38" s="578"/>
      <c r="F38" s="578"/>
      <c r="G38" s="578"/>
      <c r="H38" s="578"/>
      <c r="I38" s="578"/>
      <c r="J38" s="578"/>
      <c r="K38" s="578"/>
      <c r="L38" s="578"/>
      <c r="M38" s="578"/>
      <c r="N38" s="578"/>
      <c r="O38" s="578"/>
      <c r="P38" s="578"/>
      <c r="Q38" s="578"/>
      <c r="R38" s="578"/>
      <c r="S38" s="578"/>
      <c r="T38" s="578"/>
      <c r="U38" s="578"/>
      <c r="V38" s="578"/>
      <c r="W38" s="578"/>
      <c r="X38" s="578"/>
      <c r="Y38" s="27"/>
    </row>
    <row r="39" spans="1:127" ht="15" customHeight="1" x14ac:dyDescent="0.4">
      <c r="A39" s="31"/>
      <c r="B39" s="31"/>
      <c r="C39" s="31"/>
      <c r="D39" s="31"/>
      <c r="E39" s="31"/>
      <c r="F39" s="31"/>
      <c r="G39" s="31"/>
      <c r="H39" s="31"/>
      <c r="I39" s="31"/>
      <c r="J39" s="31"/>
      <c r="K39" s="31"/>
      <c r="L39" s="31"/>
      <c r="M39" s="31"/>
      <c r="N39" s="31"/>
      <c r="O39" s="31"/>
      <c r="P39" s="31"/>
      <c r="Q39" s="263" t="s">
        <v>126</v>
      </c>
      <c r="R39" s="263"/>
      <c r="S39" s="263"/>
      <c r="T39" s="263"/>
      <c r="U39" s="263"/>
      <c r="V39" s="263"/>
      <c r="W39" s="263"/>
      <c r="X39" s="34" t="s">
        <v>59</v>
      </c>
      <c r="Y39" s="31"/>
    </row>
    <row r="40" spans="1:127" ht="15" customHeight="1" x14ac:dyDescent="0.4">
      <c r="A40" s="31"/>
      <c r="B40" s="31"/>
      <c r="C40" s="31"/>
      <c r="D40" s="31"/>
      <c r="E40" s="31"/>
      <c r="F40" s="31"/>
      <c r="G40" s="31"/>
      <c r="H40" s="31"/>
      <c r="I40" s="31"/>
      <c r="J40" s="31"/>
      <c r="K40" s="31"/>
      <c r="L40" s="31"/>
      <c r="M40" s="31"/>
      <c r="N40" s="31"/>
      <c r="O40" s="31"/>
      <c r="P40" s="31"/>
      <c r="Q40" s="31"/>
      <c r="R40" s="31"/>
      <c r="S40" s="31"/>
      <c r="T40" s="31"/>
      <c r="U40" s="31"/>
      <c r="V40" s="31"/>
      <c r="W40" s="31"/>
      <c r="X40" s="31"/>
      <c r="Y40" s="31"/>
    </row>
    <row r="41" spans="1:127" ht="30" customHeight="1" x14ac:dyDescent="0.4">
      <c r="A41" s="27"/>
      <c r="B41" s="576" t="s">
        <v>132</v>
      </c>
      <c r="C41" s="576"/>
      <c r="D41" s="576"/>
      <c r="E41" s="576"/>
      <c r="F41" s="576"/>
      <c r="G41" s="576"/>
      <c r="H41" s="576"/>
      <c r="I41" s="576"/>
      <c r="J41" s="576"/>
      <c r="K41" s="576"/>
      <c r="L41" s="576"/>
      <c r="M41" s="576"/>
      <c r="N41" s="576"/>
      <c r="O41" s="576"/>
      <c r="P41" s="576"/>
      <c r="Q41" s="576"/>
      <c r="R41" s="576"/>
      <c r="S41" s="576"/>
      <c r="T41" s="576"/>
      <c r="U41" s="576"/>
      <c r="V41" s="576"/>
      <c r="W41" s="576"/>
      <c r="X41" s="576"/>
      <c r="Y41" s="27"/>
    </row>
    <row r="42" spans="1:127" ht="15" customHeight="1" x14ac:dyDescent="0.4">
      <c r="A42" s="31"/>
      <c r="B42" s="31"/>
      <c r="C42" s="31"/>
      <c r="D42" s="31"/>
      <c r="E42" s="31"/>
      <c r="F42" s="31"/>
      <c r="G42" s="31"/>
      <c r="H42" s="31"/>
      <c r="I42" s="31"/>
      <c r="J42" s="31"/>
      <c r="K42" s="31"/>
      <c r="L42" s="31"/>
      <c r="M42" s="31"/>
      <c r="N42" s="31"/>
      <c r="O42" s="31"/>
      <c r="P42" s="31"/>
      <c r="Q42" s="263" t="s">
        <v>126</v>
      </c>
      <c r="R42" s="263"/>
      <c r="S42" s="263"/>
      <c r="T42" s="263"/>
      <c r="U42" s="263"/>
      <c r="V42" s="263"/>
      <c r="W42" s="33"/>
      <c r="X42" s="34" t="s">
        <v>59</v>
      </c>
      <c r="Y42" s="31"/>
    </row>
    <row r="43" spans="1:127" ht="15" customHeight="1" x14ac:dyDescent="0.4">
      <c r="A43" s="27"/>
      <c r="B43" s="27"/>
      <c r="C43" s="27"/>
      <c r="D43" s="27"/>
      <c r="E43" s="27"/>
      <c r="F43" s="27"/>
      <c r="G43" s="27"/>
      <c r="H43" s="27"/>
      <c r="I43" s="27"/>
      <c r="J43" s="27"/>
      <c r="K43" s="27"/>
      <c r="L43" s="27"/>
      <c r="M43" s="27"/>
      <c r="N43" s="27"/>
      <c r="O43" s="27"/>
      <c r="P43" s="27"/>
      <c r="Q43" s="27"/>
      <c r="R43" s="27"/>
      <c r="S43" s="27"/>
      <c r="T43" s="27"/>
      <c r="U43" s="27"/>
      <c r="V43" s="27"/>
      <c r="W43" s="27"/>
      <c r="X43" s="27"/>
      <c r="Y43" s="27"/>
    </row>
    <row r="44" spans="1:127" s="36" customFormat="1" ht="15" customHeight="1" x14ac:dyDescent="0.4">
      <c r="A44" s="35"/>
      <c r="B44" s="577" t="s">
        <v>133</v>
      </c>
      <c r="C44" s="577"/>
      <c r="D44" s="577"/>
      <c r="E44" s="577"/>
      <c r="F44" s="577"/>
      <c r="G44" s="577"/>
      <c r="H44" s="577"/>
      <c r="I44" s="577"/>
      <c r="J44" s="577"/>
      <c r="K44" s="577"/>
      <c r="L44" s="577"/>
      <c r="M44" s="577"/>
      <c r="N44" s="577"/>
      <c r="O44" s="577"/>
      <c r="P44" s="577"/>
      <c r="Q44" s="577"/>
      <c r="R44" s="577"/>
      <c r="S44" s="577"/>
      <c r="T44" s="577"/>
      <c r="U44" s="577"/>
      <c r="V44" s="577"/>
      <c r="W44" s="577"/>
      <c r="X44" s="577"/>
      <c r="Y44" s="35"/>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row>
    <row r="45" spans="1:127" ht="15" customHeight="1" x14ac:dyDescent="0.4">
      <c r="A45" s="31"/>
      <c r="B45" s="31"/>
      <c r="C45" s="31"/>
      <c r="D45" s="31"/>
      <c r="E45" s="31"/>
      <c r="F45" s="31"/>
      <c r="G45" s="31"/>
      <c r="H45" s="31"/>
      <c r="I45" s="31"/>
      <c r="J45" s="31"/>
      <c r="K45" s="31"/>
      <c r="L45" s="31"/>
      <c r="M45" s="31"/>
      <c r="N45" s="31"/>
      <c r="O45" s="31"/>
      <c r="P45" s="31"/>
      <c r="Q45" s="263" t="s">
        <v>126</v>
      </c>
      <c r="R45" s="263"/>
      <c r="S45" s="263"/>
      <c r="T45" s="263"/>
      <c r="U45" s="263"/>
      <c r="V45" s="263"/>
      <c r="W45" s="33"/>
      <c r="X45" s="34" t="s">
        <v>59</v>
      </c>
      <c r="Y45" s="31"/>
    </row>
    <row r="46" spans="1:127" ht="15" customHeight="1" x14ac:dyDescent="0.4">
      <c r="A46" s="31"/>
      <c r="B46" s="31"/>
      <c r="C46" s="31"/>
      <c r="D46" s="31"/>
      <c r="E46" s="31"/>
      <c r="F46" s="31"/>
      <c r="G46" s="31"/>
      <c r="H46" s="31"/>
      <c r="I46" s="31"/>
      <c r="J46" s="31"/>
      <c r="K46" s="31"/>
      <c r="L46" s="31"/>
      <c r="M46" s="31"/>
      <c r="N46" s="31"/>
      <c r="O46" s="31"/>
      <c r="P46" s="31"/>
      <c r="Q46" s="33"/>
      <c r="R46" s="33"/>
      <c r="S46" s="33"/>
      <c r="T46" s="33"/>
      <c r="U46" s="33"/>
      <c r="V46" s="33"/>
      <c r="W46" s="33"/>
      <c r="X46" s="37"/>
      <c r="Y46" s="31"/>
    </row>
    <row r="47" spans="1:127" ht="91.5" customHeight="1" x14ac:dyDescent="0.4">
      <c r="A47" s="31"/>
      <c r="B47" s="574" t="s">
        <v>1308</v>
      </c>
      <c r="C47" s="574"/>
      <c r="D47" s="574"/>
      <c r="E47" s="574"/>
      <c r="F47" s="574"/>
      <c r="G47" s="574"/>
      <c r="H47" s="574"/>
      <c r="I47" s="574"/>
      <c r="J47" s="574"/>
      <c r="K47" s="574"/>
      <c r="L47" s="574"/>
      <c r="M47" s="574"/>
      <c r="N47" s="574"/>
      <c r="O47" s="574"/>
      <c r="P47" s="574"/>
      <c r="Q47" s="574"/>
      <c r="R47" s="574"/>
      <c r="S47" s="574"/>
      <c r="T47" s="574"/>
      <c r="U47" s="574"/>
      <c r="V47" s="574"/>
      <c r="W47" s="574"/>
      <c r="X47" s="574"/>
      <c r="Y47" s="31"/>
    </row>
    <row r="48" spans="1:127" ht="22.5" customHeight="1" x14ac:dyDescent="0.4">
      <c r="A48" s="31"/>
      <c r="B48" s="31"/>
      <c r="C48" s="31"/>
      <c r="D48" s="31"/>
      <c r="E48" s="31"/>
      <c r="F48" s="31"/>
      <c r="G48" s="31"/>
      <c r="H48" s="31"/>
      <c r="I48" s="31"/>
      <c r="J48" s="31"/>
      <c r="K48" s="31"/>
      <c r="L48" s="31"/>
      <c r="M48" s="31"/>
      <c r="N48" s="31"/>
      <c r="O48" s="31"/>
      <c r="P48" s="31"/>
      <c r="Q48" s="263" t="s">
        <v>126</v>
      </c>
      <c r="R48" s="263"/>
      <c r="S48" s="263"/>
      <c r="T48" s="263"/>
      <c r="U48" s="263"/>
      <c r="V48" s="263"/>
      <c r="W48" s="33"/>
      <c r="X48" s="34" t="s">
        <v>59</v>
      </c>
      <c r="Y48" s="31"/>
    </row>
    <row r="49" spans="1:25" ht="15" customHeight="1" x14ac:dyDescent="0.4">
      <c r="A49" s="31"/>
      <c r="B49" s="31"/>
      <c r="C49" s="31"/>
      <c r="D49" s="31"/>
      <c r="E49" s="31"/>
      <c r="F49" s="31"/>
      <c r="G49" s="31"/>
      <c r="H49" s="31"/>
      <c r="I49" s="31"/>
      <c r="J49" s="31"/>
      <c r="K49" s="31"/>
      <c r="L49" s="31"/>
      <c r="M49" s="31"/>
      <c r="N49" s="31"/>
      <c r="O49" s="31"/>
      <c r="P49" s="31"/>
      <c r="Q49" s="33"/>
      <c r="R49" s="33"/>
      <c r="S49" s="33"/>
      <c r="T49" s="33"/>
      <c r="U49" s="33"/>
      <c r="V49" s="33"/>
      <c r="W49" s="33"/>
      <c r="X49" s="37"/>
      <c r="Y49" s="31"/>
    </row>
    <row r="50" spans="1:25" ht="15" customHeight="1" x14ac:dyDescent="0.4">
      <c r="A50" s="31"/>
      <c r="B50" s="31"/>
      <c r="C50" s="31"/>
      <c r="D50" s="31"/>
      <c r="E50" s="31"/>
      <c r="F50" s="31"/>
      <c r="G50" s="31"/>
      <c r="H50" s="31"/>
      <c r="I50" s="31"/>
      <c r="J50" s="31"/>
      <c r="K50" s="31"/>
      <c r="L50" s="31"/>
      <c r="M50" s="31"/>
      <c r="N50" s="31"/>
      <c r="O50" s="31"/>
      <c r="P50" s="31"/>
      <c r="Q50" s="33"/>
      <c r="R50" s="33"/>
      <c r="S50" s="33"/>
      <c r="T50" s="33"/>
      <c r="U50" s="33"/>
      <c r="V50" s="33"/>
      <c r="W50" s="33"/>
      <c r="X50" s="37"/>
      <c r="Y50" s="31"/>
    </row>
    <row r="51" spans="1:25" ht="15" customHeight="1" x14ac:dyDescent="0.4">
      <c r="A51" s="31"/>
      <c r="B51" s="31"/>
      <c r="C51" s="31"/>
      <c r="D51" s="31"/>
      <c r="E51" s="31"/>
      <c r="F51" s="31"/>
      <c r="G51" s="31"/>
      <c r="H51" s="31"/>
      <c r="I51" s="31"/>
      <c r="J51" s="31"/>
      <c r="K51" s="31"/>
      <c r="L51" s="31"/>
      <c r="M51" s="31"/>
      <c r="N51" s="31"/>
      <c r="O51" s="31"/>
      <c r="P51" s="31"/>
      <c r="Q51" s="33"/>
      <c r="R51" s="33"/>
      <c r="S51" s="33"/>
      <c r="T51" s="33"/>
      <c r="U51" s="33"/>
      <c r="V51" s="33"/>
      <c r="W51" s="33"/>
      <c r="X51" s="37"/>
      <c r="Y51" s="31"/>
    </row>
    <row r="53" spans="1:25" ht="15" customHeight="1" x14ac:dyDescent="0.4">
      <c r="C53" s="575"/>
      <c r="D53" s="575"/>
      <c r="E53" s="575"/>
      <c r="F53" s="575"/>
      <c r="G53" s="575"/>
      <c r="H53" s="575"/>
      <c r="I53" s="575"/>
      <c r="J53" s="575"/>
      <c r="K53" s="575"/>
      <c r="L53" s="575"/>
      <c r="M53" s="575"/>
      <c r="N53" s="575"/>
      <c r="O53" s="575"/>
      <c r="P53" s="575"/>
      <c r="Q53" s="575"/>
      <c r="R53" s="575"/>
      <c r="S53" s="575"/>
      <c r="T53" s="575"/>
      <c r="U53" s="575"/>
      <c r="V53" s="575"/>
      <c r="W53" s="575"/>
      <c r="X53" s="575"/>
    </row>
    <row r="54" spans="1:25" ht="15" customHeight="1" x14ac:dyDescent="0.4">
      <c r="C54" s="575"/>
      <c r="D54" s="575"/>
      <c r="E54" s="575"/>
      <c r="F54" s="575"/>
      <c r="G54" s="575"/>
      <c r="H54" s="575"/>
      <c r="I54" s="575"/>
      <c r="J54" s="575"/>
      <c r="K54" s="575"/>
      <c r="L54" s="575"/>
      <c r="M54" s="575"/>
      <c r="N54" s="575"/>
      <c r="O54" s="575"/>
      <c r="P54" s="575"/>
      <c r="Q54" s="575"/>
      <c r="R54" s="575"/>
      <c r="S54" s="575"/>
      <c r="T54" s="575"/>
      <c r="U54" s="575"/>
      <c r="V54" s="575"/>
      <c r="W54" s="575"/>
      <c r="X54" s="575"/>
    </row>
    <row r="55" spans="1:25" ht="15" customHeight="1" x14ac:dyDescent="0.4">
      <c r="C55" s="575"/>
      <c r="D55" s="575"/>
      <c r="E55" s="575"/>
      <c r="F55" s="575"/>
      <c r="G55" s="575"/>
      <c r="H55" s="575"/>
      <c r="I55" s="575"/>
      <c r="J55" s="575"/>
      <c r="K55" s="575"/>
      <c r="L55" s="575"/>
      <c r="M55" s="575"/>
      <c r="N55" s="575"/>
      <c r="O55" s="575"/>
      <c r="P55" s="575"/>
      <c r="Q55" s="575"/>
      <c r="R55" s="575"/>
      <c r="S55" s="575"/>
      <c r="T55" s="575"/>
      <c r="U55" s="575"/>
      <c r="V55" s="575"/>
      <c r="W55" s="575"/>
      <c r="X55" s="575"/>
    </row>
    <row r="56" spans="1:25" ht="15" customHeight="1" x14ac:dyDescent="0.4">
      <c r="C56" s="575"/>
      <c r="D56" s="575"/>
      <c r="E56" s="575"/>
      <c r="F56" s="575"/>
      <c r="G56" s="575"/>
      <c r="H56" s="575"/>
      <c r="I56" s="575"/>
      <c r="J56" s="575"/>
      <c r="K56" s="575"/>
      <c r="L56" s="575"/>
      <c r="M56" s="575"/>
      <c r="N56" s="575"/>
      <c r="O56" s="575"/>
      <c r="P56" s="575"/>
      <c r="Q56" s="575"/>
      <c r="R56" s="575"/>
      <c r="S56" s="575"/>
      <c r="T56" s="575"/>
      <c r="U56" s="575"/>
      <c r="V56" s="575"/>
      <c r="W56" s="575"/>
      <c r="X56" s="575"/>
    </row>
    <row r="57" spans="1:25" ht="15" customHeight="1" x14ac:dyDescent="0.4">
      <c r="C57" s="575"/>
      <c r="D57" s="575"/>
      <c r="E57" s="575"/>
      <c r="F57" s="575"/>
      <c r="G57" s="575"/>
      <c r="H57" s="575"/>
      <c r="I57" s="575"/>
      <c r="J57" s="575"/>
      <c r="K57" s="575"/>
      <c r="L57" s="575"/>
      <c r="M57" s="575"/>
      <c r="N57" s="575"/>
      <c r="O57" s="575"/>
      <c r="P57" s="575"/>
      <c r="Q57" s="575"/>
      <c r="R57" s="575"/>
      <c r="S57" s="575"/>
      <c r="T57" s="575"/>
      <c r="U57" s="575"/>
      <c r="V57" s="575"/>
      <c r="W57" s="575"/>
      <c r="X57" s="575"/>
    </row>
    <row r="58" spans="1:25" ht="15" customHeight="1" x14ac:dyDescent="0.4">
      <c r="C58" s="575"/>
      <c r="D58" s="575"/>
      <c r="E58" s="575"/>
      <c r="F58" s="575"/>
      <c r="G58" s="575"/>
      <c r="H58" s="575"/>
      <c r="I58" s="575"/>
      <c r="J58" s="575"/>
      <c r="K58" s="575"/>
      <c r="L58" s="575"/>
      <c r="M58" s="575"/>
      <c r="N58" s="575"/>
      <c r="O58" s="575"/>
      <c r="P58" s="575"/>
      <c r="Q58" s="575"/>
      <c r="R58" s="575"/>
      <c r="S58" s="575"/>
      <c r="T58" s="575"/>
      <c r="U58" s="575"/>
      <c r="V58" s="575"/>
      <c r="W58" s="575"/>
      <c r="X58" s="575"/>
    </row>
    <row r="59" spans="1:25" ht="15" customHeight="1" x14ac:dyDescent="0.4">
      <c r="C59" s="575"/>
      <c r="D59" s="575"/>
      <c r="E59" s="575"/>
      <c r="F59" s="575"/>
      <c r="G59" s="575"/>
      <c r="H59" s="575"/>
      <c r="I59" s="575"/>
      <c r="J59" s="575"/>
      <c r="K59" s="575"/>
      <c r="L59" s="575"/>
      <c r="M59" s="575"/>
      <c r="N59" s="575"/>
      <c r="O59" s="575"/>
      <c r="P59" s="575"/>
      <c r="Q59" s="575"/>
      <c r="R59" s="575"/>
      <c r="S59" s="575"/>
      <c r="T59" s="575"/>
      <c r="U59" s="575"/>
      <c r="V59" s="575"/>
      <c r="W59" s="575"/>
      <c r="X59" s="575"/>
    </row>
    <row r="60" spans="1:25" ht="15" customHeight="1" x14ac:dyDescent="0.4">
      <c r="C60" s="575"/>
      <c r="D60" s="575"/>
      <c r="E60" s="575"/>
      <c r="F60" s="575"/>
      <c r="G60" s="575"/>
      <c r="H60" s="575"/>
      <c r="I60" s="575"/>
      <c r="J60" s="575"/>
      <c r="K60" s="575"/>
      <c r="L60" s="575"/>
      <c r="M60" s="575"/>
      <c r="N60" s="575"/>
      <c r="O60" s="575"/>
      <c r="P60" s="575"/>
      <c r="Q60" s="575"/>
      <c r="R60" s="575"/>
      <c r="S60" s="575"/>
      <c r="T60" s="575"/>
      <c r="U60" s="575"/>
      <c r="V60" s="575"/>
      <c r="W60" s="575"/>
      <c r="X60" s="575"/>
    </row>
    <row r="61" spans="1:25" ht="15" customHeight="1" x14ac:dyDescent="0.4">
      <c r="C61" s="575"/>
      <c r="D61" s="575"/>
      <c r="E61" s="575"/>
      <c r="F61" s="575"/>
      <c r="G61" s="575"/>
      <c r="H61" s="575"/>
      <c r="I61" s="575"/>
      <c r="J61" s="575"/>
      <c r="K61" s="575"/>
      <c r="L61" s="575"/>
      <c r="M61" s="575"/>
      <c r="N61" s="575"/>
      <c r="O61" s="575"/>
      <c r="P61" s="575"/>
      <c r="Q61" s="575"/>
      <c r="R61" s="575"/>
      <c r="S61" s="575"/>
      <c r="T61" s="575"/>
      <c r="U61" s="575"/>
      <c r="V61" s="575"/>
      <c r="W61" s="575"/>
      <c r="X61" s="575"/>
    </row>
    <row r="62" spans="1:25" ht="15" customHeight="1" x14ac:dyDescent="0.4">
      <c r="C62" s="39"/>
      <c r="D62" s="39"/>
      <c r="E62" s="39"/>
      <c r="F62" s="39"/>
      <c r="G62" s="39"/>
      <c r="H62" s="39"/>
      <c r="I62" s="39"/>
      <c r="J62" s="39"/>
      <c r="K62" s="39"/>
      <c r="L62" s="39"/>
      <c r="M62" s="39"/>
      <c r="N62" s="39"/>
      <c r="O62" s="39"/>
      <c r="P62" s="39"/>
      <c r="Q62" s="39"/>
      <c r="R62" s="39"/>
      <c r="S62" s="39"/>
      <c r="T62" s="39"/>
      <c r="U62" s="39"/>
      <c r="V62" s="39"/>
      <c r="W62" s="39"/>
      <c r="X62" s="39"/>
    </row>
  </sheetData>
  <sheetProtection algorithmName="SHA-512" hashValue="+gcmzBToM4g0nwtxneKNN/miiKcuIUz8cc1mGXb/N7wABWSTdrhOfBbSMwLx3GT7Dalcd1HUFlcnTquTWVs1YA==" saltValue="gIhYPNHjxRv2zWcNWdYcuw==" spinCount="100000" sheet="1" selectLockedCells="1"/>
  <mergeCells count="28">
    <mergeCell ref="B4:X4"/>
    <mergeCell ref="L11:N11"/>
    <mergeCell ref="O11:X11"/>
    <mergeCell ref="L12:N12"/>
    <mergeCell ref="O12:W12"/>
    <mergeCell ref="B20:X20"/>
    <mergeCell ref="B23:X23"/>
    <mergeCell ref="G24:X24"/>
    <mergeCell ref="G25:X25"/>
    <mergeCell ref="B14:X14"/>
    <mergeCell ref="B47:X47"/>
    <mergeCell ref="C53:X61"/>
    <mergeCell ref="B30:X30"/>
    <mergeCell ref="B32:X32"/>
    <mergeCell ref="B35:X35"/>
    <mergeCell ref="B38:X38"/>
    <mergeCell ref="B41:X41"/>
    <mergeCell ref="B44:X44"/>
    <mergeCell ref="G26:X26"/>
    <mergeCell ref="G27:X27"/>
    <mergeCell ref="G28:X28"/>
    <mergeCell ref="G29:X29"/>
    <mergeCell ref="B24:F24"/>
    <mergeCell ref="B25:F25"/>
    <mergeCell ref="B26:F26"/>
    <mergeCell ref="B27:F27"/>
    <mergeCell ref="B28:F28"/>
    <mergeCell ref="B29:F29"/>
  </mergeCells>
  <phoneticPr fontId="2"/>
  <dataValidations count="1">
    <dataValidation type="list" allowBlank="1" showInputMessage="1" showErrorMessage="1" sqref="X39 X42 X33:X34 X45:X46 X21 X36:X37 X15:X17 X19 X48:X51">
      <formula1>"□,☑"</formula1>
    </dataValidation>
  </dataValidations>
  <pageMargins left="0.70866141732283472" right="0.70866141732283472" top="0.74803149606299213" bottom="0.74803149606299213" header="0.31496062992125984" footer="0.31496062992125984"/>
  <pageSetup paperSize="9" scale="83" fitToHeight="2" orientation="portrait" r:id="rId1"/>
  <rowBreaks count="1" manualBreakCount="1">
    <brk id="36" max="2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AH41"/>
  <sheetViews>
    <sheetView view="pageBreakPreview" zoomScaleNormal="100" zoomScaleSheetLayoutView="100" workbookViewId="0">
      <selection activeCell="O12" sqref="O12:W12"/>
    </sheetView>
  </sheetViews>
  <sheetFormatPr defaultColWidth="2.375" defaultRowHeight="15" customHeight="1" x14ac:dyDescent="0.4"/>
  <cols>
    <col min="1" max="29" width="2.375" style="1" customWidth="1"/>
    <col min="30" max="30" width="3.75" style="1" customWidth="1"/>
    <col min="31" max="31" width="2.375" style="1" customWidth="1"/>
    <col min="32" max="32" width="3.75" style="1" customWidth="1"/>
    <col min="33" max="33" width="2.375" style="1" customWidth="1"/>
    <col min="34" max="16384" width="2.375" style="1"/>
  </cols>
  <sheetData>
    <row r="1" spans="1:34" ht="15" customHeight="1" x14ac:dyDescent="0.4">
      <c r="A1" s="169" t="s">
        <v>134</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row>
    <row r="2" spans="1:34" ht="15" customHeight="1" x14ac:dyDescent="0.4">
      <c r="A2" s="169"/>
      <c r="B2" s="170"/>
      <c r="C2" s="170"/>
      <c r="D2" s="170"/>
      <c r="E2" s="170"/>
      <c r="F2" s="170"/>
      <c r="G2" s="170"/>
      <c r="H2" s="170"/>
      <c r="I2" s="170"/>
      <c r="J2" s="170"/>
      <c r="K2" s="170"/>
      <c r="L2" s="170"/>
      <c r="M2" s="170"/>
      <c r="N2" s="170"/>
      <c r="O2" s="170"/>
      <c r="P2" s="170"/>
      <c r="Q2" s="170"/>
      <c r="R2" s="170"/>
      <c r="S2" s="170"/>
      <c r="T2" s="170"/>
      <c r="U2" s="170"/>
      <c r="V2" s="170"/>
      <c r="W2" s="170"/>
      <c r="X2" s="170"/>
      <c r="Y2" s="170"/>
      <c r="Z2" s="170" t="s">
        <v>31</v>
      </c>
      <c r="AA2" s="170"/>
      <c r="AB2" s="304"/>
      <c r="AC2" s="170" t="s">
        <v>32</v>
      </c>
      <c r="AD2" s="304"/>
      <c r="AE2" s="170" t="s">
        <v>33</v>
      </c>
      <c r="AF2" s="304"/>
      <c r="AG2" s="170" t="s">
        <v>34</v>
      </c>
    </row>
    <row r="3" spans="1:34" ht="15" customHeight="1" x14ac:dyDescent="0.4">
      <c r="A3" s="4"/>
    </row>
    <row r="4" spans="1:34" ht="35.1" customHeight="1" x14ac:dyDescent="0.4">
      <c r="A4" s="603" t="s">
        <v>141</v>
      </c>
      <c r="B4" s="603"/>
      <c r="C4" s="603"/>
      <c r="D4" s="603"/>
      <c r="E4" s="603"/>
      <c r="F4" s="603"/>
      <c r="G4" s="603"/>
      <c r="H4" s="603"/>
      <c r="I4" s="603"/>
      <c r="J4" s="603"/>
      <c r="K4" s="603"/>
      <c r="L4" s="603"/>
      <c r="M4" s="603"/>
      <c r="N4" s="603"/>
      <c r="O4" s="603"/>
      <c r="P4" s="603"/>
      <c r="Q4" s="603"/>
      <c r="R4" s="603"/>
      <c r="S4" s="603"/>
      <c r="T4" s="603"/>
      <c r="U4" s="603"/>
      <c r="V4" s="603"/>
      <c r="W4" s="603"/>
      <c r="X4" s="603"/>
      <c r="Y4" s="603"/>
      <c r="Z4" s="603"/>
      <c r="AA4" s="603"/>
      <c r="AB4" s="603"/>
      <c r="AC4" s="603"/>
      <c r="AD4" s="603"/>
      <c r="AE4" s="603"/>
      <c r="AF4" s="603"/>
      <c r="AG4" s="603"/>
    </row>
    <row r="5" spans="1:34" ht="15" customHeight="1" x14ac:dyDescent="0.4">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row>
    <row r="6" spans="1:34" ht="15" customHeight="1" x14ac:dyDescent="0.4">
      <c r="C6" s="170" t="s">
        <v>35</v>
      </c>
      <c r="D6" s="170"/>
      <c r="E6" s="170"/>
      <c r="F6" s="170"/>
      <c r="G6" s="170"/>
      <c r="H6" s="170"/>
      <c r="I6" s="170"/>
      <c r="J6" s="170"/>
      <c r="K6" s="170"/>
      <c r="L6" s="170"/>
      <c r="M6" s="170"/>
      <c r="N6" s="170"/>
      <c r="O6" s="170"/>
      <c r="P6" s="170"/>
      <c r="Q6" s="170"/>
      <c r="R6" s="170"/>
      <c r="S6" s="170"/>
      <c r="T6" s="170"/>
    </row>
    <row r="7" spans="1:34" ht="15" customHeight="1" x14ac:dyDescent="0.4">
      <c r="A7" s="1" t="s">
        <v>36</v>
      </c>
      <c r="C7" s="170" t="s">
        <v>37</v>
      </c>
      <c r="D7" s="170"/>
      <c r="E7" s="170"/>
      <c r="F7" s="170"/>
      <c r="G7" s="170"/>
      <c r="H7" s="170"/>
      <c r="I7" s="170"/>
      <c r="J7" s="170"/>
      <c r="K7" s="170"/>
      <c r="L7" s="170"/>
      <c r="M7" s="170"/>
      <c r="N7" s="170"/>
      <c r="O7" s="170"/>
      <c r="P7" s="170"/>
      <c r="Q7" s="170"/>
      <c r="R7" s="170"/>
      <c r="S7" s="170"/>
      <c r="T7" s="170"/>
    </row>
    <row r="8" spans="1:34" ht="15" customHeight="1" x14ac:dyDescent="0.4">
      <c r="C8" s="170"/>
      <c r="D8" s="170"/>
      <c r="E8" s="170"/>
      <c r="F8" s="170"/>
      <c r="G8" s="170"/>
      <c r="H8" s="170"/>
      <c r="I8" s="170"/>
      <c r="J8" s="170"/>
      <c r="K8" s="170"/>
      <c r="L8" s="170"/>
      <c r="M8" s="170"/>
      <c r="N8" s="170"/>
      <c r="O8" s="170"/>
      <c r="P8" s="170"/>
      <c r="Q8" s="170"/>
      <c r="R8" s="74" t="s">
        <v>38</v>
      </c>
      <c r="S8" s="75"/>
      <c r="T8" s="75"/>
      <c r="U8" s="604" t="str">
        <f>IF('様式１・登録申請書 '!$U9="","",'様式１・登録申請書 '!$U9)</f>
        <v/>
      </c>
      <c r="V8" s="604"/>
      <c r="W8" s="604"/>
      <c r="X8" s="604"/>
      <c r="Y8" s="604"/>
      <c r="Z8" s="604"/>
      <c r="AA8" s="604"/>
      <c r="AB8" s="604"/>
      <c r="AC8" s="604"/>
      <c r="AD8" s="604"/>
      <c r="AE8" s="604"/>
      <c r="AF8" s="604"/>
      <c r="AH8" s="9"/>
    </row>
    <row r="9" spans="1:34" ht="30" customHeight="1" x14ac:dyDescent="0.4">
      <c r="R9" s="76" t="s">
        <v>39</v>
      </c>
      <c r="S9" s="77"/>
      <c r="T9" s="77"/>
      <c r="U9" s="604" t="str">
        <f>IF('様式１・登録申請書 '!$U10="","",'様式１・登録申請書 '!$U10)</f>
        <v/>
      </c>
      <c r="V9" s="604"/>
      <c r="W9" s="604"/>
      <c r="X9" s="604"/>
      <c r="Y9" s="604"/>
      <c r="Z9" s="604"/>
      <c r="AA9" s="604"/>
      <c r="AB9" s="604"/>
      <c r="AC9" s="604"/>
      <c r="AD9" s="604"/>
      <c r="AE9" s="604"/>
      <c r="AF9" s="604"/>
    </row>
    <row r="10" spans="1:34" ht="15" customHeight="1" x14ac:dyDescent="0.4">
      <c r="R10" s="78" t="s">
        <v>40</v>
      </c>
      <c r="S10" s="77"/>
      <c r="T10" s="77"/>
      <c r="U10" s="604" t="str">
        <f>IF('様式１・登録申請書 '!$U11="","",'様式１・登録申請書 '!$U11)</f>
        <v/>
      </c>
      <c r="V10" s="604"/>
      <c r="W10" s="604"/>
      <c r="X10" s="604"/>
      <c r="Y10" s="604"/>
      <c r="Z10" s="604"/>
      <c r="AA10" s="604"/>
      <c r="AB10" s="604"/>
      <c r="AC10" s="604"/>
      <c r="AD10" s="604"/>
      <c r="AE10" s="604"/>
      <c r="AF10" s="604"/>
    </row>
    <row r="11" spans="1:34" ht="15" customHeight="1" x14ac:dyDescent="0.4">
      <c r="R11" s="605" t="s">
        <v>135</v>
      </c>
      <c r="S11" s="605"/>
      <c r="T11" s="605"/>
      <c r="U11" s="606"/>
      <c r="V11" s="606"/>
      <c r="W11" s="606"/>
      <c r="X11" s="606"/>
      <c r="Y11" s="606"/>
      <c r="Z11" s="606"/>
      <c r="AA11" s="606"/>
      <c r="AB11" s="606"/>
      <c r="AC11" s="606"/>
      <c r="AD11" s="606"/>
      <c r="AE11" s="606"/>
      <c r="AF11" s="606"/>
    </row>
    <row r="12" spans="1:34" ht="15" customHeight="1" x14ac:dyDescent="0.4">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row>
    <row r="13" spans="1:34" ht="30" customHeight="1" x14ac:dyDescent="0.4">
      <c r="A13" s="3"/>
      <c r="B13" s="346" t="s">
        <v>1309</v>
      </c>
      <c r="C13" s="346"/>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
    </row>
    <row r="14" spans="1:34" ht="15" customHeight="1" x14ac:dyDescent="0.4">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row>
    <row r="15" spans="1:34" ht="15" customHeight="1" x14ac:dyDescent="0.4">
      <c r="B15" s="169" t="s">
        <v>41</v>
      </c>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row>
    <row r="16" spans="1:34" s="5" customFormat="1" ht="15" customHeight="1" x14ac:dyDescent="0.4">
      <c r="B16" s="599" t="s">
        <v>42</v>
      </c>
      <c r="C16" s="599"/>
      <c r="D16" s="599"/>
      <c r="E16" s="599"/>
      <c r="F16" s="599"/>
      <c r="G16" s="607" t="str">
        <f>IF('様式１・登録申請書 '!$G16="","",'様式１・登録申請書 '!$G16)</f>
        <v/>
      </c>
      <c r="H16" s="608"/>
      <c r="I16" s="608"/>
      <c r="J16" s="608"/>
      <c r="K16" s="608"/>
      <c r="L16" s="608"/>
      <c r="M16" s="608"/>
      <c r="N16" s="608"/>
      <c r="O16" s="608"/>
      <c r="P16" s="609"/>
      <c r="Q16" s="266"/>
      <c r="R16" s="266"/>
      <c r="S16" s="266"/>
      <c r="T16" s="266"/>
      <c r="U16" s="266"/>
      <c r="V16" s="266"/>
      <c r="W16" s="266"/>
      <c r="X16" s="266"/>
      <c r="Y16" s="266"/>
      <c r="Z16" s="266"/>
      <c r="AA16" s="266"/>
      <c r="AB16" s="266"/>
      <c r="AC16" s="266"/>
      <c r="AD16" s="266"/>
      <c r="AE16" s="266"/>
      <c r="AF16" s="266"/>
    </row>
    <row r="17" spans="2:33" s="5" customFormat="1" ht="15" customHeight="1" x14ac:dyDescent="0.4">
      <c r="B17" s="610" t="s">
        <v>43</v>
      </c>
      <c r="C17" s="610"/>
      <c r="D17" s="610"/>
      <c r="E17" s="610"/>
      <c r="F17" s="610"/>
      <c r="G17" s="611" t="str">
        <f>IF('様式１・登録申請書 '!$G17="","",'様式１・登録申請書 '!$G17)</f>
        <v/>
      </c>
      <c r="H17" s="612"/>
      <c r="I17" s="612"/>
      <c r="J17" s="612"/>
      <c r="K17" s="612"/>
      <c r="L17" s="612"/>
      <c r="M17" s="612"/>
      <c r="N17" s="612"/>
      <c r="O17" s="612"/>
      <c r="P17" s="613"/>
      <c r="Q17" s="266"/>
      <c r="R17" s="266"/>
      <c r="S17" s="266"/>
      <c r="T17" s="266"/>
      <c r="U17" s="266"/>
      <c r="V17" s="266"/>
      <c r="W17" s="266"/>
      <c r="X17" s="266"/>
      <c r="Y17" s="266"/>
      <c r="Z17" s="266"/>
      <c r="AA17" s="266"/>
      <c r="AB17" s="266"/>
      <c r="AC17" s="266"/>
      <c r="AD17" s="266"/>
      <c r="AE17" s="266"/>
      <c r="AF17" s="266"/>
    </row>
    <row r="18" spans="2:33" s="5" customFormat="1" ht="15" customHeight="1" x14ac:dyDescent="0.4">
      <c r="B18" s="594" t="s">
        <v>39</v>
      </c>
      <c r="C18" s="595"/>
      <c r="D18" s="595"/>
      <c r="E18" s="595"/>
      <c r="F18" s="596"/>
      <c r="G18" s="614" t="str">
        <f>IF('様式１・登録申請書 '!$G18="","",'様式１・登録申請書 '!$G18)</f>
        <v/>
      </c>
      <c r="H18" s="615"/>
      <c r="I18" s="615"/>
      <c r="J18" s="615"/>
      <c r="K18" s="615"/>
      <c r="L18" s="615"/>
      <c r="M18" s="615"/>
      <c r="N18" s="615"/>
      <c r="O18" s="615"/>
      <c r="P18" s="615"/>
      <c r="Q18" s="615"/>
      <c r="R18" s="615"/>
      <c r="S18" s="615"/>
      <c r="T18" s="615"/>
      <c r="U18" s="615"/>
      <c r="V18" s="615"/>
      <c r="W18" s="615"/>
      <c r="X18" s="615"/>
      <c r="Y18" s="615"/>
      <c r="Z18" s="615"/>
      <c r="AA18" s="615"/>
      <c r="AB18" s="615"/>
      <c r="AC18" s="615"/>
      <c r="AD18" s="615"/>
      <c r="AE18" s="615"/>
      <c r="AF18" s="616"/>
    </row>
    <row r="19" spans="2:33" s="5" customFormat="1" ht="15" customHeight="1" x14ac:dyDescent="0.4">
      <c r="B19" s="594" t="s">
        <v>44</v>
      </c>
      <c r="C19" s="595"/>
      <c r="D19" s="595"/>
      <c r="E19" s="595"/>
      <c r="F19" s="595"/>
      <c r="G19" s="595"/>
      <c r="H19" s="595"/>
      <c r="I19" s="595"/>
      <c r="J19" s="596"/>
      <c r="K19" s="597" t="str">
        <f>IF('様式１・登録申請書 '!$K19="","",'様式１・登録申請書 '!$K19)</f>
        <v/>
      </c>
      <c r="L19" s="597"/>
      <c r="M19" s="597"/>
      <c r="N19" s="597"/>
      <c r="O19" s="597"/>
      <c r="P19" s="597"/>
      <c r="Q19" s="597"/>
      <c r="R19" s="597"/>
      <c r="S19" s="597"/>
      <c r="T19" s="597"/>
      <c r="U19" s="597"/>
      <c r="V19" s="597"/>
      <c r="W19" s="597"/>
      <c r="X19" s="597"/>
      <c r="Y19" s="597"/>
      <c r="Z19" s="597"/>
      <c r="AA19" s="597"/>
      <c r="AB19" s="597"/>
      <c r="AC19" s="597"/>
      <c r="AD19" s="597"/>
      <c r="AE19" s="597"/>
      <c r="AF19" s="597"/>
    </row>
    <row r="20" spans="2:33" s="5" customFormat="1" ht="15" customHeight="1" x14ac:dyDescent="0.4">
      <c r="B20" s="598" t="s">
        <v>45</v>
      </c>
      <c r="C20" s="599"/>
      <c r="D20" s="599"/>
      <c r="E20" s="599"/>
      <c r="F20" s="599"/>
      <c r="G20" s="599"/>
      <c r="H20" s="599"/>
      <c r="I20" s="599"/>
      <c r="J20" s="599"/>
      <c r="K20" s="599"/>
      <c r="L20" s="599"/>
      <c r="M20" s="599"/>
      <c r="N20" s="599"/>
      <c r="O20" s="599"/>
      <c r="P20" s="599"/>
      <c r="Q20" s="599"/>
      <c r="R20" s="599"/>
      <c r="S20" s="599"/>
      <c r="T20" s="599"/>
      <c r="U20" s="599"/>
      <c r="V20" s="599"/>
      <c r="W20" s="599"/>
      <c r="X20" s="599"/>
      <c r="Y20" s="599"/>
      <c r="Z20" s="599"/>
      <c r="AA20" s="599"/>
      <c r="AB20" s="599"/>
      <c r="AC20" s="599"/>
      <c r="AD20" s="599"/>
      <c r="AE20" s="599"/>
      <c r="AF20" s="599"/>
    </row>
    <row r="21" spans="2:33" s="5" customFormat="1" ht="15" customHeight="1" x14ac:dyDescent="0.4">
      <c r="B21" s="267"/>
      <c r="C21" s="596" t="s">
        <v>46</v>
      </c>
      <c r="D21" s="599"/>
      <c r="E21" s="599"/>
      <c r="F21" s="599"/>
      <c r="G21" s="600" t="str">
        <f>IF('様式１・登録申請書 '!$G21="","",'様式１・登録申請書 '!$G21)</f>
        <v/>
      </c>
      <c r="H21" s="600"/>
      <c r="I21" s="600"/>
      <c r="J21" s="600"/>
      <c r="K21" s="600"/>
      <c r="L21" s="600"/>
      <c r="M21" s="600"/>
      <c r="N21" s="599" t="s">
        <v>47</v>
      </c>
      <c r="O21" s="599"/>
      <c r="P21" s="599"/>
      <c r="Q21" s="599"/>
      <c r="R21" s="599"/>
      <c r="S21" s="599"/>
      <c r="T21" s="599"/>
      <c r="U21" s="599"/>
      <c r="V21" s="601" t="str">
        <f>IF('様式１・登録申請書 '!$V21="","",'様式１・登録申請書 '!$V21)</f>
        <v/>
      </c>
      <c r="W21" s="601"/>
      <c r="X21" s="601"/>
      <c r="Y21" s="601"/>
      <c r="Z21" s="601"/>
      <c r="AA21" s="601"/>
      <c r="AB21" s="601"/>
      <c r="AC21" s="601"/>
      <c r="AD21" s="601"/>
      <c r="AE21" s="601"/>
      <c r="AF21" s="601"/>
    </row>
    <row r="22" spans="2:33" s="5" customFormat="1" ht="15" customHeight="1" x14ac:dyDescent="0.4">
      <c r="B22" s="602" t="s">
        <v>83</v>
      </c>
      <c r="C22" s="599"/>
      <c r="D22" s="599"/>
      <c r="E22" s="599"/>
      <c r="F22" s="599"/>
      <c r="G22" s="599"/>
      <c r="H22" s="599"/>
      <c r="I22" s="599"/>
      <c r="J22" s="599"/>
      <c r="K22" s="599"/>
      <c r="L22" s="599"/>
      <c r="M22" s="599"/>
      <c r="N22" s="599"/>
      <c r="O22" s="599"/>
      <c r="P22" s="599"/>
      <c r="Q22" s="599"/>
      <c r="R22" s="599"/>
      <c r="S22" s="599"/>
      <c r="T22" s="599"/>
      <c r="U22" s="599"/>
      <c r="V22" s="599"/>
      <c r="W22" s="599"/>
      <c r="X22" s="599"/>
      <c r="Y22" s="599"/>
      <c r="Z22" s="599"/>
      <c r="AA22" s="599"/>
      <c r="AB22" s="599"/>
      <c r="AC22" s="599"/>
      <c r="AD22" s="599"/>
      <c r="AE22" s="599"/>
      <c r="AF22" s="599"/>
    </row>
    <row r="23" spans="2:33" s="5" customFormat="1" ht="15" customHeight="1" x14ac:dyDescent="0.4">
      <c r="B23" s="267"/>
      <c r="C23" s="596" t="s">
        <v>46</v>
      </c>
      <c r="D23" s="599"/>
      <c r="E23" s="599"/>
      <c r="F23" s="599"/>
      <c r="G23" s="600" t="str">
        <f>IF('様式１・登録申請書 '!$G23="","",'様式１・登録申請書 '!$G23)</f>
        <v/>
      </c>
      <c r="H23" s="600"/>
      <c r="I23" s="600"/>
      <c r="J23" s="600"/>
      <c r="K23" s="600"/>
      <c r="L23" s="600"/>
      <c r="M23" s="600"/>
      <c r="N23" s="599" t="s">
        <v>47</v>
      </c>
      <c r="O23" s="599"/>
      <c r="P23" s="599"/>
      <c r="Q23" s="599"/>
      <c r="R23" s="599"/>
      <c r="S23" s="599"/>
      <c r="T23" s="599"/>
      <c r="U23" s="599"/>
      <c r="V23" s="601" t="str">
        <f>IF('様式１・登録申請書 '!$V23="","",'様式１・登録申請書 '!$V23)</f>
        <v/>
      </c>
      <c r="W23" s="601"/>
      <c r="X23" s="601"/>
      <c r="Y23" s="601"/>
      <c r="Z23" s="601"/>
      <c r="AA23" s="601"/>
      <c r="AB23" s="601"/>
      <c r="AC23" s="601"/>
      <c r="AD23" s="601"/>
      <c r="AE23" s="601"/>
      <c r="AF23" s="601"/>
    </row>
    <row r="24" spans="2:33" ht="15" customHeight="1" x14ac:dyDescent="0.4">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row>
    <row r="25" spans="2:33" ht="15" customHeight="1" x14ac:dyDescent="0.4">
      <c r="B25" s="268" t="s">
        <v>136</v>
      </c>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row>
    <row r="26" spans="2:33" s="11" customFormat="1" ht="34.5" customHeight="1" x14ac:dyDescent="0.4">
      <c r="B26" s="373" t="s">
        <v>1310</v>
      </c>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row>
    <row r="27" spans="2:33" s="11" customFormat="1" ht="45" customHeight="1" x14ac:dyDescent="0.4">
      <c r="B27" s="323" t="s">
        <v>53</v>
      </c>
      <c r="C27" s="323"/>
      <c r="D27" s="588" t="s">
        <v>54</v>
      </c>
      <c r="E27" s="589"/>
      <c r="F27" s="589"/>
      <c r="G27" s="589"/>
      <c r="H27" s="589"/>
      <c r="I27" s="589"/>
      <c r="J27" s="589"/>
      <c r="K27" s="589"/>
      <c r="L27" s="590"/>
      <c r="M27" s="588" t="s">
        <v>84</v>
      </c>
      <c r="N27" s="589"/>
      <c r="O27" s="589"/>
      <c r="P27" s="589"/>
      <c r="Q27" s="589"/>
      <c r="R27" s="589"/>
      <c r="S27" s="589"/>
      <c r="T27" s="589"/>
      <c r="U27" s="589"/>
      <c r="V27" s="589"/>
      <c r="W27" s="590"/>
      <c r="X27" s="618" t="s">
        <v>137</v>
      </c>
      <c r="Y27" s="619"/>
      <c r="Z27" s="620"/>
      <c r="AA27" s="621" t="s">
        <v>138</v>
      </c>
      <c r="AB27" s="376"/>
      <c r="AC27" s="376"/>
      <c r="AD27" s="377"/>
      <c r="AE27" s="323" t="s">
        <v>1260</v>
      </c>
      <c r="AF27" s="323"/>
      <c r="AG27" s="15"/>
    </row>
    <row r="28" spans="2:33" s="11" customFormat="1" ht="45" customHeight="1" x14ac:dyDescent="0.4">
      <c r="B28" s="323">
        <v>1</v>
      </c>
      <c r="C28" s="323"/>
      <c r="D28" s="591" t="str">
        <f>IF(様式５・別紙１!$G7="","",様式５・別紙１!$G7)</f>
        <v/>
      </c>
      <c r="E28" s="592"/>
      <c r="F28" s="592"/>
      <c r="G28" s="592"/>
      <c r="H28" s="592"/>
      <c r="I28" s="592"/>
      <c r="J28" s="592"/>
      <c r="K28" s="592"/>
      <c r="L28" s="593"/>
      <c r="M28" s="591" t="str">
        <f>IF(様式５・別紙１!$G8="","",様式５・別紙１!$G8)</f>
        <v/>
      </c>
      <c r="N28" s="592"/>
      <c r="O28" s="592"/>
      <c r="P28" s="592"/>
      <c r="Q28" s="592"/>
      <c r="R28" s="592"/>
      <c r="S28" s="592"/>
      <c r="T28" s="592"/>
      <c r="U28" s="592"/>
      <c r="V28" s="592"/>
      <c r="W28" s="593"/>
      <c r="X28" s="622" t="str">
        <f>IF(様式５・別紙１!$U9="","",様式５・別紙１!$U9)</f>
        <v/>
      </c>
      <c r="Y28" s="623"/>
      <c r="Z28" s="624"/>
      <c r="AA28" s="625" t="str">
        <f>IF(様式５・別紙１!U9="","",IF(様式５・別紙１!$AC22="○",IF($X28="","",IF($X28*7500&gt;=700000,700000,(700000-ROUNDUP((700000-$X28*7500),-3)))),"対象外"))</f>
        <v/>
      </c>
      <c r="AB28" s="626"/>
      <c r="AC28" s="626"/>
      <c r="AD28" s="627"/>
      <c r="AE28" s="365"/>
      <c r="AF28" s="365"/>
    </row>
    <row r="29" spans="2:33" s="11" customFormat="1" ht="45" customHeight="1" x14ac:dyDescent="0.4">
      <c r="B29" s="323">
        <v>2</v>
      </c>
      <c r="C29" s="323"/>
      <c r="D29" s="591" t="str">
        <f>IF(様式５・別紙１!$G49="","",様式５・別紙１!$G49)</f>
        <v/>
      </c>
      <c r="E29" s="592"/>
      <c r="F29" s="592"/>
      <c r="G29" s="592"/>
      <c r="H29" s="592"/>
      <c r="I29" s="592"/>
      <c r="J29" s="592"/>
      <c r="K29" s="592"/>
      <c r="L29" s="593"/>
      <c r="M29" s="591" t="str">
        <f>IF(様式５・別紙１!$G50="","",様式５・別紙１!$G50)</f>
        <v/>
      </c>
      <c r="N29" s="592"/>
      <c r="O29" s="592"/>
      <c r="P29" s="592"/>
      <c r="Q29" s="592"/>
      <c r="R29" s="592"/>
      <c r="S29" s="592"/>
      <c r="T29" s="592"/>
      <c r="U29" s="592"/>
      <c r="V29" s="592"/>
      <c r="W29" s="593"/>
      <c r="X29" s="622" t="str">
        <f>IF(様式５・別紙１!$U51="","",様式５・別紙１!$U51)</f>
        <v/>
      </c>
      <c r="Y29" s="623"/>
      <c r="Z29" s="624"/>
      <c r="AA29" s="625" t="str">
        <f>IF(様式５・別紙１!U51="","",IF(様式５・別紙１!$AC64="○",IF($X29="","",IF($X29*7500&gt;=700000,700000,(700000-ROUNDUP((700000-$X29*7500),-3)))),"対象外"))</f>
        <v/>
      </c>
      <c r="AB29" s="626"/>
      <c r="AC29" s="626"/>
      <c r="AD29" s="627"/>
      <c r="AE29" s="365"/>
      <c r="AF29" s="365"/>
      <c r="AG29" s="15"/>
    </row>
    <row r="30" spans="2:33" s="11" customFormat="1" ht="45" customHeight="1" x14ac:dyDescent="0.4">
      <c r="B30" s="323">
        <v>3</v>
      </c>
      <c r="C30" s="323"/>
      <c r="D30" s="591" t="str">
        <f>IF(様式５・別紙１!$G91="","",様式５・別紙１!$G91)</f>
        <v/>
      </c>
      <c r="E30" s="592"/>
      <c r="F30" s="592"/>
      <c r="G30" s="592"/>
      <c r="H30" s="592"/>
      <c r="I30" s="592"/>
      <c r="J30" s="592"/>
      <c r="K30" s="592"/>
      <c r="L30" s="593"/>
      <c r="M30" s="591" t="str">
        <f>IF(様式５・別紙１!$G92="","",様式５・別紙１!$G92)</f>
        <v/>
      </c>
      <c r="N30" s="592"/>
      <c r="O30" s="592"/>
      <c r="P30" s="592"/>
      <c r="Q30" s="592"/>
      <c r="R30" s="592"/>
      <c r="S30" s="592"/>
      <c r="T30" s="592"/>
      <c r="U30" s="592"/>
      <c r="V30" s="592"/>
      <c r="W30" s="593"/>
      <c r="X30" s="622" t="str">
        <f>IF(様式５・別紙１!$U93="","",様式５・別紙１!$U93)</f>
        <v/>
      </c>
      <c r="Y30" s="623"/>
      <c r="Z30" s="624"/>
      <c r="AA30" s="625" t="str">
        <f>IF(様式５・別紙１!U93="","",IF(様式５・別紙１!$AC106="○",IF($X30="","",IF($X30*7500&gt;=700000,700000,(700000-ROUNDUP((700000-$X30*7500),-3)))),"対象外"))</f>
        <v/>
      </c>
      <c r="AB30" s="626"/>
      <c r="AC30" s="626"/>
      <c r="AD30" s="627"/>
      <c r="AE30" s="365"/>
      <c r="AF30" s="365"/>
      <c r="AG30" s="15"/>
    </row>
    <row r="31" spans="2:33" s="11" customFormat="1" ht="15" customHeight="1" x14ac:dyDescent="0.4">
      <c r="B31" s="588" t="s">
        <v>77</v>
      </c>
      <c r="C31" s="589"/>
      <c r="D31" s="589"/>
      <c r="E31" s="589"/>
      <c r="F31" s="589"/>
      <c r="G31" s="589"/>
      <c r="H31" s="589"/>
      <c r="I31" s="589"/>
      <c r="J31" s="589"/>
      <c r="K31" s="589"/>
      <c r="L31" s="589"/>
      <c r="M31" s="589"/>
      <c r="N31" s="589"/>
      <c r="O31" s="589"/>
      <c r="P31" s="589"/>
      <c r="Q31" s="589"/>
      <c r="R31" s="589"/>
      <c r="S31" s="589"/>
      <c r="T31" s="589"/>
      <c r="U31" s="589"/>
      <c r="V31" s="589"/>
      <c r="W31" s="589"/>
      <c r="X31" s="589"/>
      <c r="Y31" s="589"/>
      <c r="Z31" s="590"/>
      <c r="AA31" s="585" t="str">
        <f>IF(COUNT(AA28:AD30)=0,"",SUM(AA28:AD30))</f>
        <v/>
      </c>
      <c r="AB31" s="586"/>
      <c r="AC31" s="586"/>
      <c r="AD31" s="587"/>
      <c r="AE31" s="628" t="s">
        <v>1261</v>
      </c>
      <c r="AF31" s="629"/>
      <c r="AG31" s="15"/>
    </row>
    <row r="32" spans="2:33" s="11" customFormat="1" ht="15" customHeight="1" x14ac:dyDescent="0.4">
      <c r="B32" s="617" t="s">
        <v>1262</v>
      </c>
      <c r="C32" s="617"/>
      <c r="D32" s="617"/>
      <c r="E32" s="617"/>
      <c r="F32" s="617"/>
      <c r="G32" s="617"/>
      <c r="H32" s="617"/>
      <c r="I32" s="617"/>
      <c r="J32" s="617"/>
      <c r="K32" s="617"/>
      <c r="L32" s="617"/>
      <c r="M32" s="617"/>
      <c r="N32" s="617"/>
      <c r="O32" s="617"/>
      <c r="P32" s="617"/>
      <c r="Q32" s="617"/>
      <c r="R32" s="617"/>
      <c r="S32" s="617"/>
      <c r="T32" s="617"/>
      <c r="U32" s="617"/>
      <c r="V32" s="617"/>
      <c r="W32" s="617"/>
      <c r="X32" s="617"/>
      <c r="Y32" s="617"/>
      <c r="Z32" s="617"/>
      <c r="AA32" s="617"/>
      <c r="AB32" s="617"/>
      <c r="AC32" s="617"/>
      <c r="AD32" s="617"/>
      <c r="AE32" s="617"/>
      <c r="AF32" s="617"/>
      <c r="AG32" s="15"/>
    </row>
    <row r="33" spans="2:32" ht="15" customHeight="1" x14ac:dyDescent="0.4">
      <c r="B33" s="352"/>
      <c r="C33" s="352"/>
      <c r="D33" s="352"/>
      <c r="E33" s="352"/>
      <c r="F33" s="352"/>
      <c r="G33" s="352"/>
      <c r="H33" s="352"/>
      <c r="I33" s="352"/>
      <c r="J33" s="352"/>
      <c r="K33" s="352"/>
      <c r="L33" s="352"/>
      <c r="M33" s="352"/>
      <c r="N33" s="352"/>
      <c r="O33" s="352"/>
      <c r="P33" s="352"/>
      <c r="Q33" s="352"/>
      <c r="R33" s="352"/>
      <c r="S33" s="352"/>
      <c r="T33" s="352"/>
      <c r="U33" s="352"/>
      <c r="V33" s="352"/>
      <c r="W33" s="352"/>
      <c r="X33" s="352"/>
      <c r="Y33" s="352"/>
      <c r="Z33" s="352"/>
      <c r="AA33" s="352"/>
      <c r="AB33" s="352"/>
      <c r="AC33" s="352"/>
      <c r="AD33" s="352"/>
      <c r="AE33" s="352"/>
      <c r="AF33" s="352"/>
    </row>
    <row r="34" spans="2:32" ht="15" customHeight="1" x14ac:dyDescent="0.4">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row>
    <row r="35" spans="2:32" ht="15" customHeight="1" x14ac:dyDescent="0.4">
      <c r="B35" s="169" t="s">
        <v>139</v>
      </c>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row>
    <row r="36" spans="2:32" ht="15" customHeight="1" x14ac:dyDescent="0.4">
      <c r="B36" s="269" t="s">
        <v>1311</v>
      </c>
      <c r="C36" s="270"/>
      <c r="D36" s="270"/>
      <c r="E36" s="270"/>
      <c r="F36" s="270"/>
      <c r="G36" s="270"/>
      <c r="H36" s="270"/>
      <c r="I36" s="270"/>
      <c r="J36" s="270"/>
      <c r="K36" s="270"/>
      <c r="L36" s="270"/>
      <c r="M36" s="256"/>
      <c r="N36" s="256"/>
      <c r="O36" s="256"/>
      <c r="P36" s="256"/>
      <c r="Q36" s="256"/>
      <c r="R36" s="256"/>
      <c r="S36" s="256"/>
      <c r="T36" s="256"/>
      <c r="U36" s="256"/>
      <c r="V36" s="256"/>
      <c r="W36" s="256"/>
      <c r="X36" s="256"/>
      <c r="Y36" s="256"/>
      <c r="Z36" s="256"/>
      <c r="AA36" s="256"/>
      <c r="AB36" s="256"/>
      <c r="AC36" s="256"/>
      <c r="AD36" s="256"/>
      <c r="AE36" s="256"/>
      <c r="AF36" s="256"/>
    </row>
    <row r="37" spans="2:32" ht="15" customHeight="1" x14ac:dyDescent="0.4">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row>
    <row r="38" spans="2:32" ht="15" customHeight="1" x14ac:dyDescent="0.4">
      <c r="B38" s="169" t="s">
        <v>188</v>
      </c>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row>
    <row r="39" spans="2:32" ht="15" customHeight="1" x14ac:dyDescent="0.4">
      <c r="B39" s="73" t="s">
        <v>140</v>
      </c>
      <c r="C39" s="256"/>
      <c r="D39" s="256"/>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row>
    <row r="40" spans="2:32" ht="15" customHeight="1" x14ac:dyDescent="0.4">
      <c r="B40" s="170"/>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row>
    <row r="41" spans="2:32" ht="15" customHeight="1" x14ac:dyDescent="0.4">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row>
  </sheetData>
  <sheetProtection algorithmName="SHA-512" hashValue="fEGVHOr4ffmSsj3fBIkaUSwDLwiz8Is9Um3U1gzCwlzgiwZpf2yohHNgse/F0FsxP/ajpTCFWSKQfJgM8lIDfA==" saltValue="ihVjAryCtOq6IPklU/7Xww==" spinCount="100000" sheet="1" selectLockedCells="1"/>
  <mergeCells count="54">
    <mergeCell ref="B32:AF33"/>
    <mergeCell ref="X27:Z27"/>
    <mergeCell ref="AA27:AD27"/>
    <mergeCell ref="AE28:AF28"/>
    <mergeCell ref="AE29:AF29"/>
    <mergeCell ref="AE30:AF30"/>
    <mergeCell ref="AE27:AF27"/>
    <mergeCell ref="X28:Z28"/>
    <mergeCell ref="X29:Z29"/>
    <mergeCell ref="X30:Z30"/>
    <mergeCell ref="AA28:AD28"/>
    <mergeCell ref="AA29:AD29"/>
    <mergeCell ref="AA30:AD30"/>
    <mergeCell ref="B28:C28"/>
    <mergeCell ref="D28:L28"/>
    <mergeCell ref="AE31:AF31"/>
    <mergeCell ref="B18:F18"/>
    <mergeCell ref="A4:AG4"/>
    <mergeCell ref="U8:AF8"/>
    <mergeCell ref="U9:AF9"/>
    <mergeCell ref="U10:AF10"/>
    <mergeCell ref="R11:T11"/>
    <mergeCell ref="U11:AF11"/>
    <mergeCell ref="B13:AF13"/>
    <mergeCell ref="B16:F16"/>
    <mergeCell ref="G16:P16"/>
    <mergeCell ref="B17:F17"/>
    <mergeCell ref="G17:P17"/>
    <mergeCell ref="G18:AF18"/>
    <mergeCell ref="B26:AF26"/>
    <mergeCell ref="B19:J19"/>
    <mergeCell ref="K19:AF19"/>
    <mergeCell ref="B20:AF20"/>
    <mergeCell ref="C21:F21"/>
    <mergeCell ref="G21:M21"/>
    <mergeCell ref="N21:U21"/>
    <mergeCell ref="V21:AF21"/>
    <mergeCell ref="B22:AF22"/>
    <mergeCell ref="C23:F23"/>
    <mergeCell ref="G23:M23"/>
    <mergeCell ref="N23:U23"/>
    <mergeCell ref="V23:AF23"/>
    <mergeCell ref="AA31:AD31"/>
    <mergeCell ref="B31:Z31"/>
    <mergeCell ref="B27:C27"/>
    <mergeCell ref="D27:L27"/>
    <mergeCell ref="B30:C30"/>
    <mergeCell ref="D30:L30"/>
    <mergeCell ref="B29:C29"/>
    <mergeCell ref="D29:L29"/>
    <mergeCell ref="M27:W27"/>
    <mergeCell ref="M28:W28"/>
    <mergeCell ref="M29:W29"/>
    <mergeCell ref="M30:W30"/>
  </mergeCells>
  <phoneticPr fontId="2"/>
  <printOptions horizontalCentered="1"/>
  <pageMargins left="0.70866141732283472" right="0.70866141732283472" top="0.74803149606299213" bottom="0.74803149606299213" header="0.31496062992125984" footer="0.31496062992125984"/>
  <pageSetup paperSize="9" scale="92" orientation="portrait" r:id="rId1"/>
  <headerFooter differentFirst="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選択肢リスト!$B$2:$B$3</xm:f>
          </x14:formula1>
          <xm:sqref>AE28:AE30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BG126"/>
  <sheetViews>
    <sheetView view="pageBreakPreview" zoomScaleNormal="85" zoomScaleSheetLayoutView="100" workbookViewId="0">
      <selection activeCell="O12" sqref="O12:W12"/>
    </sheetView>
  </sheetViews>
  <sheetFormatPr defaultColWidth="2.375" defaultRowHeight="15" customHeight="1" x14ac:dyDescent="0.4"/>
  <cols>
    <col min="1" max="1" width="2.375" style="1"/>
    <col min="2" max="4" width="2.375" style="1" customWidth="1"/>
    <col min="5" max="6" width="2.375" style="1"/>
    <col min="7" max="7" width="2.375" style="1" customWidth="1"/>
    <col min="8" max="9" width="2.375" style="1"/>
    <col min="10" max="10" width="2.375" style="1" customWidth="1"/>
    <col min="11" max="12" width="2.375" style="1"/>
    <col min="13" max="13" width="2.375" style="1" customWidth="1"/>
    <col min="14" max="14" width="2.375" style="1"/>
    <col min="15" max="17" width="2.375" style="1" customWidth="1"/>
    <col min="18" max="18" width="2.375" style="1"/>
    <col min="19" max="19" width="3.875" style="1" customWidth="1"/>
    <col min="20" max="20" width="2.375" style="1"/>
    <col min="21" max="21" width="2.375" style="1" customWidth="1"/>
    <col min="22" max="22" width="2.375" style="1"/>
    <col min="23" max="23" width="2.375" style="1" customWidth="1"/>
    <col min="24" max="31" width="2.375" style="1"/>
    <col min="32" max="32" width="2.375" style="1" customWidth="1"/>
    <col min="33" max="16384" width="2.375" style="1"/>
  </cols>
  <sheetData>
    <row r="1" spans="1:44" ht="15" customHeight="1" x14ac:dyDescent="0.4">
      <c r="A1" s="169" t="s">
        <v>144</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row>
    <row r="2" spans="1:44" ht="15" customHeight="1" x14ac:dyDescent="0.4">
      <c r="A2" s="603" t="s">
        <v>145</v>
      </c>
      <c r="B2" s="603"/>
      <c r="C2" s="603"/>
      <c r="D2" s="603"/>
      <c r="E2" s="603"/>
      <c r="F2" s="603"/>
      <c r="G2" s="603"/>
      <c r="H2" s="603"/>
      <c r="I2" s="603"/>
      <c r="J2" s="603"/>
      <c r="K2" s="603"/>
      <c r="L2" s="603"/>
      <c r="M2" s="603"/>
      <c r="N2" s="603"/>
      <c r="O2" s="603"/>
      <c r="P2" s="603"/>
      <c r="Q2" s="603"/>
      <c r="R2" s="603"/>
      <c r="S2" s="603"/>
      <c r="T2" s="603"/>
      <c r="U2" s="603"/>
      <c r="V2" s="603"/>
      <c r="W2" s="603"/>
      <c r="X2" s="603"/>
      <c r="Y2" s="603"/>
      <c r="Z2" s="603"/>
      <c r="AA2" s="603"/>
      <c r="AB2" s="603"/>
      <c r="AC2" s="603"/>
      <c r="AD2" s="603"/>
      <c r="AE2" s="603"/>
      <c r="AF2" s="603"/>
      <c r="AG2" s="603"/>
    </row>
    <row r="3" spans="1:44" ht="15" customHeight="1" x14ac:dyDescent="0.4">
      <c r="A3" s="170"/>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row>
    <row r="4" spans="1:44" ht="15" customHeight="1" x14ac:dyDescent="0.4">
      <c r="A4" s="681" t="s">
        <v>146</v>
      </c>
      <c r="B4" s="681"/>
      <c r="C4" s="681"/>
      <c r="D4" s="681"/>
      <c r="E4" s="681"/>
      <c r="F4" s="681"/>
      <c r="G4" s="681"/>
      <c r="H4" s="681"/>
      <c r="I4" s="681"/>
      <c r="J4" s="681"/>
      <c r="K4" s="681"/>
      <c r="L4" s="681"/>
      <c r="M4" s="681"/>
      <c r="N4" s="681"/>
      <c r="O4" s="681"/>
      <c r="P4" s="681"/>
      <c r="Q4" s="681"/>
      <c r="R4" s="681"/>
      <c r="S4" s="681"/>
      <c r="T4" s="681"/>
      <c r="U4" s="681"/>
      <c r="V4" s="681"/>
      <c r="W4" s="681"/>
      <c r="X4" s="681"/>
      <c r="Y4" s="681"/>
      <c r="Z4" s="681"/>
      <c r="AA4" s="681"/>
      <c r="AB4" s="681"/>
      <c r="AC4" s="681"/>
      <c r="AD4" s="681"/>
      <c r="AE4" s="681"/>
      <c r="AF4" s="681"/>
      <c r="AG4" s="681"/>
    </row>
    <row r="5" spans="1:44" s="45" customFormat="1" ht="15" customHeight="1" x14ac:dyDescent="0.4">
      <c r="A5" s="79"/>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row>
    <row r="6" spans="1:44" s="45" customFormat="1" ht="15" customHeight="1" x14ac:dyDescent="0.4">
      <c r="A6" s="169" t="s">
        <v>147</v>
      </c>
      <c r="B6" s="171"/>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row>
    <row r="7" spans="1:44" s="45" customFormat="1" ht="15" customHeight="1" x14ac:dyDescent="0.4">
      <c r="B7" s="653" t="s">
        <v>54</v>
      </c>
      <c r="C7" s="653"/>
      <c r="D7" s="653"/>
      <c r="E7" s="653"/>
      <c r="F7" s="653"/>
      <c r="G7" s="682" t="str">
        <f>IF(+'様式１・登録申請書 '!$D$34="","",+'様式１・登録申請書 '!$D$34)</f>
        <v/>
      </c>
      <c r="H7" s="683"/>
      <c r="I7" s="683"/>
      <c r="J7" s="683"/>
      <c r="K7" s="683"/>
      <c r="L7" s="683"/>
      <c r="M7" s="683"/>
      <c r="N7" s="683"/>
      <c r="O7" s="684"/>
      <c r="P7" s="685" t="s">
        <v>148</v>
      </c>
      <c r="Q7" s="686"/>
      <c r="R7" s="686"/>
      <c r="S7" s="686"/>
      <c r="T7" s="687"/>
      <c r="U7" s="688"/>
      <c r="V7" s="689"/>
      <c r="W7" s="689"/>
      <c r="X7" s="689"/>
      <c r="Y7" s="689"/>
      <c r="Z7" s="689"/>
      <c r="AA7" s="689"/>
      <c r="AB7" s="689"/>
      <c r="AC7" s="689"/>
      <c r="AD7" s="689"/>
      <c r="AE7" s="689"/>
      <c r="AF7" s="690"/>
    </row>
    <row r="8" spans="1:44" s="45" customFormat="1" ht="15" customHeight="1" x14ac:dyDescent="0.4">
      <c r="B8" s="653" t="s">
        <v>84</v>
      </c>
      <c r="C8" s="653"/>
      <c r="D8" s="653"/>
      <c r="E8" s="653"/>
      <c r="F8" s="653"/>
      <c r="G8" s="651" t="str">
        <f>IF(+'様式１・登録申請書 '!$N$34="","",+'様式１・登録申請書 '!$N$34)</f>
        <v/>
      </c>
      <c r="H8" s="651"/>
      <c r="I8" s="651"/>
      <c r="J8" s="651"/>
      <c r="K8" s="651"/>
      <c r="L8" s="651"/>
      <c r="M8" s="651"/>
      <c r="N8" s="651"/>
      <c r="O8" s="651"/>
      <c r="P8" s="651"/>
      <c r="Q8" s="651"/>
      <c r="R8" s="651"/>
      <c r="S8" s="651"/>
      <c r="T8" s="651"/>
      <c r="U8" s="651"/>
      <c r="V8" s="651"/>
      <c r="W8" s="651"/>
      <c r="X8" s="651"/>
      <c r="Y8" s="651"/>
      <c r="Z8" s="651"/>
      <c r="AA8" s="651"/>
      <c r="AB8" s="651"/>
      <c r="AC8" s="651"/>
      <c r="AD8" s="651"/>
      <c r="AE8" s="651"/>
      <c r="AF8" s="651"/>
    </row>
    <row r="9" spans="1:44" s="45" customFormat="1" ht="15" customHeight="1" x14ac:dyDescent="0.4">
      <c r="B9" s="653" t="s">
        <v>1322</v>
      </c>
      <c r="C9" s="653"/>
      <c r="D9" s="653"/>
      <c r="E9" s="653"/>
      <c r="F9" s="653"/>
      <c r="G9" s="660"/>
      <c r="H9" s="661"/>
      <c r="I9" s="661"/>
      <c r="J9" s="661"/>
      <c r="K9" s="661"/>
      <c r="L9" s="661"/>
      <c r="M9" s="661"/>
      <c r="N9" s="661"/>
      <c r="O9" s="271" t="s">
        <v>1288</v>
      </c>
      <c r="P9" s="697" t="s">
        <v>149</v>
      </c>
      <c r="Q9" s="697"/>
      <c r="R9" s="697"/>
      <c r="S9" s="697"/>
      <c r="T9" s="697"/>
      <c r="U9" s="661"/>
      <c r="V9" s="661"/>
      <c r="W9" s="661"/>
      <c r="X9" s="661"/>
      <c r="Y9" s="661"/>
      <c r="Z9" s="661"/>
      <c r="AA9" s="661"/>
      <c r="AB9" s="661"/>
      <c r="AC9" s="661"/>
      <c r="AD9" s="661"/>
      <c r="AE9" s="661"/>
      <c r="AF9" s="271" t="s">
        <v>1288</v>
      </c>
    </row>
    <row r="10" spans="1:44" s="45" customFormat="1" ht="15" customHeight="1" x14ac:dyDescent="0.4">
      <c r="B10" s="649" t="s">
        <v>142</v>
      </c>
      <c r="C10" s="649"/>
      <c r="D10" s="649"/>
      <c r="E10" s="649"/>
      <c r="F10" s="649"/>
      <c r="G10" s="663" t="s">
        <v>150</v>
      </c>
      <c r="H10" s="654"/>
      <c r="I10" s="148"/>
      <c r="J10" s="654" t="s">
        <v>151</v>
      </c>
      <c r="K10" s="654"/>
      <c r="L10" s="654"/>
      <c r="M10" s="148"/>
      <c r="N10" s="173" t="s">
        <v>152</v>
      </c>
      <c r="O10" s="272"/>
      <c r="P10" s="663" t="s">
        <v>143</v>
      </c>
      <c r="Q10" s="654"/>
      <c r="R10" s="654"/>
      <c r="S10" s="654"/>
      <c r="T10" s="654"/>
      <c r="U10" s="679"/>
      <c r="V10" s="679"/>
      <c r="W10" s="679"/>
      <c r="X10" s="679"/>
      <c r="Y10" s="679"/>
      <c r="Z10" s="679"/>
      <c r="AA10" s="679"/>
      <c r="AB10" s="679"/>
      <c r="AC10" s="679"/>
      <c r="AD10" s="679"/>
      <c r="AE10" s="679"/>
      <c r="AF10" s="679"/>
      <c r="AR10" s="79"/>
    </row>
    <row r="11" spans="1:44" s="45" customFormat="1" ht="15" customHeight="1" x14ac:dyDescent="0.4"/>
    <row r="12" spans="1:44" s="5" customFormat="1" ht="15" customHeight="1" x14ac:dyDescent="0.4">
      <c r="A12" s="169" t="s">
        <v>153</v>
      </c>
      <c r="B12" s="171"/>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row>
    <row r="13" spans="1:44" s="5" customFormat="1" ht="15" customHeight="1" x14ac:dyDescent="0.4">
      <c r="A13" s="73" t="s">
        <v>154</v>
      </c>
      <c r="B13" s="171"/>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row>
    <row r="14" spans="1:44" s="5" customFormat="1" ht="15" customHeight="1" x14ac:dyDescent="0.4">
      <c r="A14" s="73"/>
      <c r="B14" s="344" t="s">
        <v>58</v>
      </c>
      <c r="C14" s="344"/>
      <c r="D14" s="344"/>
      <c r="E14" s="344"/>
      <c r="F14" s="344"/>
      <c r="G14" s="344"/>
      <c r="H14" s="344"/>
      <c r="I14" s="344"/>
      <c r="J14" s="344"/>
      <c r="K14" s="344"/>
      <c r="L14" s="680" t="s">
        <v>155</v>
      </c>
      <c r="M14" s="680"/>
      <c r="N14" s="680"/>
      <c r="O14" s="680"/>
      <c r="P14" s="680"/>
      <c r="Q14" s="680"/>
      <c r="R14" s="680"/>
      <c r="S14" s="680"/>
      <c r="T14" s="680"/>
      <c r="U14" s="680"/>
      <c r="V14" s="680"/>
      <c r="W14" s="680"/>
      <c r="X14" s="680"/>
      <c r="Y14" s="680"/>
      <c r="Z14" s="680"/>
      <c r="AA14" s="680"/>
      <c r="AB14" s="680"/>
      <c r="AC14" s="680"/>
      <c r="AD14" s="680"/>
      <c r="AE14" s="680"/>
      <c r="AF14" s="680"/>
    </row>
    <row r="15" spans="1:44" s="16" customFormat="1" ht="66.95" customHeight="1" x14ac:dyDescent="0.4">
      <c r="B15" s="645" t="s">
        <v>60</v>
      </c>
      <c r="C15" s="645"/>
      <c r="D15" s="645"/>
      <c r="E15" s="645"/>
      <c r="F15" s="645"/>
      <c r="G15" s="645"/>
      <c r="H15" s="645"/>
      <c r="I15" s="645"/>
      <c r="J15" s="645"/>
      <c r="K15" s="645"/>
      <c r="L15" s="646"/>
      <c r="M15" s="646"/>
      <c r="N15" s="646"/>
      <c r="O15" s="646"/>
      <c r="P15" s="646"/>
      <c r="Q15" s="646"/>
      <c r="R15" s="646"/>
      <c r="S15" s="646"/>
      <c r="T15" s="646"/>
      <c r="U15" s="646"/>
      <c r="V15" s="646"/>
      <c r="W15" s="646"/>
      <c r="X15" s="646"/>
      <c r="Y15" s="646"/>
      <c r="Z15" s="646"/>
      <c r="AA15" s="646"/>
      <c r="AB15" s="646"/>
      <c r="AC15" s="646"/>
      <c r="AD15" s="646"/>
      <c r="AE15" s="646"/>
      <c r="AF15" s="646"/>
    </row>
    <row r="16" spans="1:44" s="16" customFormat="1" ht="66.95" customHeight="1" x14ac:dyDescent="0.4">
      <c r="B16" s="645" t="s">
        <v>61</v>
      </c>
      <c r="C16" s="645"/>
      <c r="D16" s="645"/>
      <c r="E16" s="645"/>
      <c r="F16" s="645"/>
      <c r="G16" s="645"/>
      <c r="H16" s="645"/>
      <c r="I16" s="645"/>
      <c r="J16" s="645"/>
      <c r="K16" s="645"/>
      <c r="L16" s="646"/>
      <c r="M16" s="647"/>
      <c r="N16" s="647"/>
      <c r="O16" s="647"/>
      <c r="P16" s="647"/>
      <c r="Q16" s="647"/>
      <c r="R16" s="647"/>
      <c r="S16" s="647"/>
      <c r="T16" s="647"/>
      <c r="U16" s="647"/>
      <c r="V16" s="647"/>
      <c r="W16" s="647"/>
      <c r="X16" s="647"/>
      <c r="Y16" s="647"/>
      <c r="Z16" s="647"/>
      <c r="AA16" s="647"/>
      <c r="AB16" s="647"/>
      <c r="AC16" s="647"/>
      <c r="AD16" s="647"/>
      <c r="AE16" s="647"/>
      <c r="AF16" s="647"/>
    </row>
    <row r="17" spans="1:59" s="16" customFormat="1" ht="66.95" customHeight="1" x14ac:dyDescent="0.4">
      <c r="B17" s="645" t="s">
        <v>62</v>
      </c>
      <c r="C17" s="645"/>
      <c r="D17" s="645"/>
      <c r="E17" s="645"/>
      <c r="F17" s="645"/>
      <c r="G17" s="645"/>
      <c r="H17" s="645"/>
      <c r="I17" s="645"/>
      <c r="J17" s="645"/>
      <c r="K17" s="645"/>
      <c r="L17" s="646"/>
      <c r="M17" s="646"/>
      <c r="N17" s="646"/>
      <c r="O17" s="646"/>
      <c r="P17" s="646"/>
      <c r="Q17" s="646"/>
      <c r="R17" s="646"/>
      <c r="S17" s="646"/>
      <c r="T17" s="646"/>
      <c r="U17" s="646"/>
      <c r="V17" s="646"/>
      <c r="W17" s="646"/>
      <c r="X17" s="646"/>
      <c r="Y17" s="646"/>
      <c r="Z17" s="646"/>
      <c r="AA17" s="646"/>
      <c r="AB17" s="646"/>
      <c r="AC17" s="646"/>
      <c r="AD17" s="646"/>
      <c r="AE17" s="646"/>
      <c r="AF17" s="646"/>
    </row>
    <row r="18" spans="1:59" s="16" customFormat="1" ht="66.95" customHeight="1" x14ac:dyDescent="0.4">
      <c r="B18" s="645" t="s">
        <v>63</v>
      </c>
      <c r="C18" s="645"/>
      <c r="D18" s="645"/>
      <c r="E18" s="645"/>
      <c r="F18" s="645"/>
      <c r="G18" s="645"/>
      <c r="H18" s="645"/>
      <c r="I18" s="645"/>
      <c r="J18" s="645"/>
      <c r="K18" s="645"/>
      <c r="L18" s="646"/>
      <c r="M18" s="646"/>
      <c r="N18" s="646"/>
      <c r="O18" s="646"/>
      <c r="P18" s="646"/>
      <c r="Q18" s="646"/>
      <c r="R18" s="646"/>
      <c r="S18" s="646"/>
      <c r="T18" s="646"/>
      <c r="U18" s="646"/>
      <c r="V18" s="646"/>
      <c r="W18" s="646"/>
      <c r="X18" s="646"/>
      <c r="Y18" s="646"/>
      <c r="Z18" s="646"/>
      <c r="AA18" s="646"/>
      <c r="AB18" s="646"/>
      <c r="AC18" s="646"/>
      <c r="AD18" s="646"/>
      <c r="AE18" s="646"/>
      <c r="AF18" s="646"/>
    </row>
    <row r="19" spans="1:59" s="45" customFormat="1" ht="15" customHeight="1" x14ac:dyDescent="0.4"/>
    <row r="20" spans="1:59" s="45" customFormat="1" ht="15" customHeight="1" x14ac:dyDescent="0.4">
      <c r="A20" s="169" t="s">
        <v>156</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row>
    <row r="21" spans="1:59" s="45" customFormat="1" ht="15" customHeight="1" x14ac:dyDescent="0.4">
      <c r="A21" s="169"/>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row>
    <row r="22" spans="1:59" s="5" customFormat="1" ht="15" customHeight="1" x14ac:dyDescent="0.4">
      <c r="A22" s="273"/>
      <c r="B22" s="273"/>
      <c r="C22" s="273"/>
      <c r="D22" s="273"/>
      <c r="E22" s="273"/>
      <c r="F22" s="273"/>
      <c r="G22" s="273"/>
      <c r="H22" s="273"/>
      <c r="I22" s="273"/>
      <c r="J22" s="273"/>
      <c r="K22" s="273"/>
      <c r="L22" s="273"/>
      <c r="M22" s="273"/>
      <c r="N22" s="273"/>
      <c r="O22" s="273"/>
      <c r="P22" s="273"/>
      <c r="Q22" s="273"/>
      <c r="R22" s="273"/>
      <c r="S22" s="273"/>
      <c r="T22" s="73"/>
      <c r="U22" s="73"/>
      <c r="V22" s="73"/>
      <c r="W22" s="73"/>
      <c r="X22" s="73"/>
      <c r="Y22" s="73"/>
      <c r="Z22" s="342" t="s">
        <v>157</v>
      </c>
      <c r="AA22" s="342"/>
      <c r="AB22" s="342"/>
      <c r="AC22" s="695" t="str">
        <f>IF($N27="","",IF($N27&lt;$X27,"×",IF($N27&gt;=$X27,"○","×")))</f>
        <v/>
      </c>
      <c r="AD22" s="695"/>
      <c r="AE22" s="695"/>
      <c r="AF22" s="695"/>
      <c r="AG22" s="73"/>
    </row>
    <row r="23" spans="1:59" s="5" customFormat="1" ht="12" customHeight="1" x14ac:dyDescent="0.4">
      <c r="A23" s="171"/>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59" s="5" customFormat="1" ht="15" customHeight="1" x14ac:dyDescent="0.4">
      <c r="A24" s="73"/>
      <c r="B24" s="342" t="s">
        <v>158</v>
      </c>
      <c r="C24" s="342"/>
      <c r="D24" s="342"/>
      <c r="E24" s="342"/>
      <c r="F24" s="342"/>
      <c r="G24" s="342"/>
      <c r="H24" s="342"/>
      <c r="I24" s="342"/>
      <c r="J24" s="342"/>
      <c r="K24" s="342"/>
      <c r="L24" s="342"/>
      <c r="M24" s="342"/>
      <c r="N24" s="342"/>
      <c r="O24" s="342"/>
      <c r="P24" s="342"/>
      <c r="Q24" s="342"/>
      <c r="R24" s="342"/>
      <c r="S24" s="342"/>
      <c r="T24" s="630" t="s">
        <v>1265</v>
      </c>
      <c r="U24" s="631"/>
      <c r="V24" s="631"/>
      <c r="W24" s="632"/>
      <c r="X24" s="630" t="s">
        <v>1268</v>
      </c>
      <c r="Y24" s="631"/>
      <c r="Z24" s="631"/>
      <c r="AA24" s="632"/>
      <c r="AB24" s="256"/>
      <c r="AC24" s="256"/>
      <c r="AD24" s="256"/>
      <c r="AE24" s="256"/>
      <c r="AF24" s="256"/>
      <c r="AG24" s="73"/>
    </row>
    <row r="25" spans="1:59" s="5" customFormat="1" ht="27" customHeight="1" x14ac:dyDescent="0.4">
      <c r="A25" s="73"/>
      <c r="B25" s="639" t="s">
        <v>1312</v>
      </c>
      <c r="C25" s="640"/>
      <c r="D25" s="640"/>
      <c r="E25" s="640"/>
      <c r="F25" s="640"/>
      <c r="G25" s="641"/>
      <c r="H25" s="639" t="s">
        <v>1313</v>
      </c>
      <c r="I25" s="640"/>
      <c r="J25" s="640"/>
      <c r="K25" s="640"/>
      <c r="L25" s="640"/>
      <c r="M25" s="641"/>
      <c r="N25" s="630" t="s">
        <v>1266</v>
      </c>
      <c r="O25" s="655"/>
      <c r="P25" s="655"/>
      <c r="Q25" s="655"/>
      <c r="R25" s="655"/>
      <c r="S25" s="656"/>
      <c r="T25" s="633"/>
      <c r="U25" s="634"/>
      <c r="V25" s="634"/>
      <c r="W25" s="635"/>
      <c r="X25" s="633"/>
      <c r="Y25" s="634"/>
      <c r="Z25" s="634"/>
      <c r="AA25" s="635"/>
      <c r="AB25" s="256"/>
      <c r="AC25" s="256"/>
      <c r="AD25" s="256"/>
      <c r="AE25" s="256"/>
      <c r="AF25" s="256"/>
      <c r="AG25" s="73"/>
    </row>
    <row r="26" spans="1:59" s="5" customFormat="1" ht="26.25" customHeight="1" x14ac:dyDescent="0.4">
      <c r="A26" s="73"/>
      <c r="B26" s="642"/>
      <c r="C26" s="643"/>
      <c r="D26" s="643"/>
      <c r="E26" s="643"/>
      <c r="F26" s="643"/>
      <c r="G26" s="644"/>
      <c r="H26" s="642"/>
      <c r="I26" s="643"/>
      <c r="J26" s="643"/>
      <c r="K26" s="643"/>
      <c r="L26" s="643"/>
      <c r="M26" s="644"/>
      <c r="N26" s="657"/>
      <c r="O26" s="658"/>
      <c r="P26" s="658"/>
      <c r="Q26" s="658"/>
      <c r="R26" s="658"/>
      <c r="S26" s="659"/>
      <c r="T26" s="636"/>
      <c r="U26" s="637"/>
      <c r="V26" s="637"/>
      <c r="W26" s="638"/>
      <c r="X26" s="636"/>
      <c r="Y26" s="637"/>
      <c r="Z26" s="637"/>
      <c r="AA26" s="638"/>
      <c r="AB26" s="256"/>
      <c r="AC26" s="256"/>
      <c r="AD26" s="256"/>
      <c r="AE26" s="256"/>
      <c r="AF26" s="256"/>
      <c r="AG26" s="73"/>
    </row>
    <row r="27" spans="1:59" s="5" customFormat="1" ht="30" customHeight="1" x14ac:dyDescent="0.4">
      <c r="A27" s="73"/>
      <c r="B27" s="670" t="str">
        <f>IF(様式５別紙１付・木拾い表!$AB$17=0,"",様式５別紙１付・木拾い表!$AB$17)</f>
        <v/>
      </c>
      <c r="C27" s="671"/>
      <c r="D27" s="671"/>
      <c r="E27" s="671"/>
      <c r="F27" s="671"/>
      <c r="G27" s="672"/>
      <c r="H27" s="670" t="str">
        <f>IF(様式５別紙１付・木拾い表!$AA$17=0,"",様式５別紙１付・木拾い表!$AA$17)</f>
        <v/>
      </c>
      <c r="I27" s="671"/>
      <c r="J27" s="671"/>
      <c r="K27" s="671"/>
      <c r="L27" s="671"/>
      <c r="M27" s="672"/>
      <c r="N27" s="673" t="str">
        <f>IF(+$H$27="","",IFERROR(+$B$27/+$H$27,0)*100)</f>
        <v/>
      </c>
      <c r="O27" s="674"/>
      <c r="P27" s="674"/>
      <c r="Q27" s="674"/>
      <c r="R27" s="674"/>
      <c r="S27" s="675"/>
      <c r="T27" s="673" t="str">
        <f>'様式１・登録申請書 '!$X$58</f>
        <v/>
      </c>
      <c r="U27" s="674"/>
      <c r="V27" s="674"/>
      <c r="W27" s="674"/>
      <c r="X27" s="676">
        <f>'様式１・登録申請書 '!$AA$58</f>
        <v>0</v>
      </c>
      <c r="Y27" s="677"/>
      <c r="Z27" s="677"/>
      <c r="AA27" s="678"/>
      <c r="AB27" s="256"/>
      <c r="AC27" s="256"/>
      <c r="AD27" s="256"/>
      <c r="AE27" s="256"/>
      <c r="AF27" s="256"/>
      <c r="AG27" s="73"/>
      <c r="BB27" s="634"/>
      <c r="BC27" s="648"/>
      <c r="BD27" s="648"/>
      <c r="BE27" s="648"/>
      <c r="BF27" s="648"/>
      <c r="BG27" s="648"/>
    </row>
    <row r="28" spans="1:59" s="5" customFormat="1" ht="15" customHeight="1" x14ac:dyDescent="0.4">
      <c r="A28" s="73"/>
      <c r="B28" s="588" t="s">
        <v>1267</v>
      </c>
      <c r="C28" s="589"/>
      <c r="D28" s="589"/>
      <c r="E28" s="589"/>
      <c r="F28" s="589"/>
      <c r="G28" s="589"/>
      <c r="H28" s="589"/>
      <c r="I28" s="589"/>
      <c r="J28" s="589"/>
      <c r="K28" s="589"/>
      <c r="L28" s="589"/>
      <c r="M28" s="589"/>
      <c r="N28" s="589"/>
      <c r="O28" s="589"/>
      <c r="P28" s="589"/>
      <c r="Q28" s="589"/>
      <c r="R28" s="589"/>
      <c r="S28" s="590"/>
      <c r="T28" s="163"/>
      <c r="U28" s="164"/>
      <c r="V28" s="164"/>
      <c r="W28" s="164"/>
      <c r="X28" s="256"/>
      <c r="Y28" s="256"/>
      <c r="Z28" s="256"/>
      <c r="AA28" s="256"/>
      <c r="AB28" s="256"/>
      <c r="AC28" s="256"/>
      <c r="AD28" s="256"/>
      <c r="AE28" s="256"/>
      <c r="AF28" s="256"/>
      <c r="AG28" s="73"/>
      <c r="BB28" s="648"/>
      <c r="BC28" s="648"/>
      <c r="BD28" s="648"/>
      <c r="BE28" s="648"/>
      <c r="BF28" s="648"/>
      <c r="BG28" s="648"/>
    </row>
    <row r="29" spans="1:59" s="5" customFormat="1" ht="15" customHeight="1" x14ac:dyDescent="0.4">
      <c r="A29" s="73"/>
      <c r="B29" s="323" t="s">
        <v>65</v>
      </c>
      <c r="C29" s="323"/>
      <c r="D29" s="323"/>
      <c r="E29" s="323" t="s">
        <v>66</v>
      </c>
      <c r="F29" s="323"/>
      <c r="G29" s="323"/>
      <c r="H29" s="342" t="s">
        <v>67</v>
      </c>
      <c r="I29" s="342"/>
      <c r="J29" s="342"/>
      <c r="K29" s="323" t="s">
        <v>68</v>
      </c>
      <c r="L29" s="323"/>
      <c r="M29" s="323"/>
      <c r="N29" s="323" t="s">
        <v>69</v>
      </c>
      <c r="O29" s="323"/>
      <c r="P29" s="323"/>
      <c r="Q29" s="342" t="s">
        <v>77</v>
      </c>
      <c r="R29" s="342"/>
      <c r="S29" s="342"/>
      <c r="T29" s="165"/>
      <c r="U29" s="166"/>
      <c r="V29" s="166"/>
      <c r="W29" s="166"/>
      <c r="X29" s="256"/>
      <c r="Y29" s="256"/>
      <c r="Z29" s="256"/>
      <c r="AA29" s="256"/>
      <c r="AB29" s="256"/>
      <c r="AC29" s="256"/>
      <c r="AD29" s="256"/>
      <c r="AE29" s="256"/>
      <c r="AF29" s="256"/>
      <c r="AG29" s="73"/>
    </row>
    <row r="30" spans="1:59" s="5" customFormat="1" ht="15" customHeight="1" x14ac:dyDescent="0.4">
      <c r="A30" s="73"/>
      <c r="B30" s="343" t="str">
        <f>IF(様式５別紙１付・木拾い表!$U$14=0,"",様式５別紙１付・木拾い表!$U$9)</f>
        <v/>
      </c>
      <c r="C30" s="343"/>
      <c r="D30" s="343"/>
      <c r="E30" s="343" t="str">
        <f>IF(様式５別紙１付・木拾い表!$U$14=0,"",様式５別紙１付・木拾い表!$U$10)</f>
        <v/>
      </c>
      <c r="F30" s="343"/>
      <c r="G30" s="343"/>
      <c r="H30" s="343" t="str">
        <f>IF(様式５別紙１付・木拾い表!$U$14=0,"",様式５別紙１付・木拾い表!$U$11)</f>
        <v/>
      </c>
      <c r="I30" s="343"/>
      <c r="J30" s="343"/>
      <c r="K30" s="343" t="str">
        <f>IF(様式５別紙１付・木拾い表!$U$14=0,"",様式５別紙１付・木拾い表!$U$12)</f>
        <v/>
      </c>
      <c r="L30" s="343"/>
      <c r="M30" s="343"/>
      <c r="N30" s="343" t="str">
        <f>IF(様式５別紙１付・木拾い表!$U$14=0,"",様式５別紙１付・木拾い表!$U$13)</f>
        <v/>
      </c>
      <c r="O30" s="343"/>
      <c r="P30" s="343"/>
      <c r="Q30" s="343" t="str">
        <f>IF(COUNT($B$30:$P$30)=0,"",SUM($B$30:$P$30))</f>
        <v/>
      </c>
      <c r="R30" s="343"/>
      <c r="S30" s="343"/>
      <c r="T30" s="167"/>
      <c r="U30" s="168"/>
      <c r="V30" s="168"/>
      <c r="W30" s="168"/>
      <c r="X30" s="256"/>
      <c r="Y30" s="256"/>
      <c r="Z30" s="256"/>
      <c r="AA30" s="256"/>
      <c r="AB30" s="256"/>
      <c r="AC30" s="256"/>
      <c r="AD30" s="256"/>
      <c r="AE30" s="256"/>
      <c r="AF30" s="256"/>
      <c r="AG30" s="73"/>
    </row>
    <row r="31" spans="1:59" ht="20.25" customHeight="1" x14ac:dyDescent="0.4">
      <c r="A31" s="170"/>
      <c r="B31" s="274" t="s">
        <v>1323</v>
      </c>
      <c r="C31" s="170"/>
      <c r="D31" s="275"/>
      <c r="E31" s="275"/>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58"/>
      <c r="AI31" s="58"/>
    </row>
    <row r="32" spans="1:59" s="45" customFormat="1" ht="47.1" customHeight="1" x14ac:dyDescent="0.4">
      <c r="B32" s="40" t="s">
        <v>59</v>
      </c>
      <c r="C32" s="664" t="s">
        <v>1314</v>
      </c>
      <c r="D32" s="665"/>
      <c r="E32" s="665"/>
      <c r="F32" s="665"/>
      <c r="G32" s="665"/>
      <c r="H32" s="665"/>
      <c r="I32" s="665"/>
      <c r="J32" s="665"/>
      <c r="K32" s="665"/>
      <c r="L32" s="665"/>
      <c r="M32" s="665"/>
      <c r="N32" s="665"/>
      <c r="O32" s="665"/>
      <c r="P32" s="665"/>
      <c r="Q32" s="665"/>
      <c r="R32" s="665"/>
      <c r="S32" s="665"/>
      <c r="T32" s="665"/>
      <c r="U32" s="665"/>
      <c r="V32" s="665"/>
      <c r="W32" s="665"/>
      <c r="X32" s="665"/>
      <c r="Y32" s="665"/>
      <c r="Z32" s="665"/>
      <c r="AA32" s="665"/>
      <c r="AB32" s="665"/>
      <c r="AC32" s="665"/>
      <c r="AD32" s="665"/>
      <c r="AE32" s="665"/>
      <c r="AF32" s="666"/>
    </row>
    <row r="33" spans="1:33" s="45" customFormat="1" ht="47.1" customHeight="1" x14ac:dyDescent="0.4">
      <c r="B33" s="40" t="s">
        <v>59</v>
      </c>
      <c r="C33" s="667" t="s">
        <v>187</v>
      </c>
      <c r="D33" s="668"/>
      <c r="E33" s="668"/>
      <c r="F33" s="668"/>
      <c r="G33" s="668"/>
      <c r="H33" s="668"/>
      <c r="I33" s="668"/>
      <c r="J33" s="668"/>
      <c r="K33" s="668"/>
      <c r="L33" s="668"/>
      <c r="M33" s="668"/>
      <c r="N33" s="668"/>
      <c r="O33" s="668"/>
      <c r="P33" s="668"/>
      <c r="Q33" s="668"/>
      <c r="R33" s="668"/>
      <c r="S33" s="668"/>
      <c r="T33" s="668"/>
      <c r="U33" s="668"/>
      <c r="V33" s="668"/>
      <c r="W33" s="668"/>
      <c r="X33" s="668"/>
      <c r="Y33" s="668"/>
      <c r="Z33" s="668"/>
      <c r="AA33" s="668"/>
      <c r="AB33" s="668"/>
      <c r="AC33" s="668"/>
      <c r="AD33" s="668"/>
      <c r="AE33" s="668"/>
      <c r="AF33" s="669"/>
    </row>
    <row r="34" spans="1:33" s="45" customFormat="1" ht="47.1" customHeight="1" x14ac:dyDescent="0.4">
      <c r="B34" s="40" t="s">
        <v>59</v>
      </c>
      <c r="C34" s="691" t="s">
        <v>159</v>
      </c>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c r="AB34" s="692"/>
      <c r="AC34" s="692"/>
      <c r="AD34" s="692"/>
      <c r="AE34" s="692"/>
      <c r="AF34" s="693"/>
    </row>
    <row r="35" spans="1:33" s="45" customFormat="1" ht="47.1" customHeight="1" x14ac:dyDescent="0.4">
      <c r="B35" s="40" t="s">
        <v>59</v>
      </c>
      <c r="C35" s="691" t="s">
        <v>160</v>
      </c>
      <c r="D35" s="692"/>
      <c r="E35" s="692"/>
      <c r="F35" s="692"/>
      <c r="G35" s="692"/>
      <c r="H35" s="692"/>
      <c r="I35" s="692"/>
      <c r="J35" s="692"/>
      <c r="K35" s="692"/>
      <c r="L35" s="692"/>
      <c r="M35" s="692"/>
      <c r="N35" s="692"/>
      <c r="O35" s="692"/>
      <c r="P35" s="692"/>
      <c r="Q35" s="692"/>
      <c r="R35" s="692"/>
      <c r="S35" s="692"/>
      <c r="T35" s="692"/>
      <c r="U35" s="692"/>
      <c r="V35" s="692"/>
      <c r="W35" s="692"/>
      <c r="X35" s="692"/>
      <c r="Y35" s="692"/>
      <c r="Z35" s="692"/>
      <c r="AA35" s="692"/>
      <c r="AB35" s="692"/>
      <c r="AC35" s="692"/>
      <c r="AD35" s="692"/>
      <c r="AE35" s="692"/>
      <c r="AF35" s="693"/>
    </row>
    <row r="36" spans="1:33" s="45" customFormat="1" ht="47.1" customHeight="1" x14ac:dyDescent="0.4">
      <c r="B36" s="40" t="s">
        <v>59</v>
      </c>
      <c r="C36" s="694" t="s">
        <v>161</v>
      </c>
      <c r="D36" s="694"/>
      <c r="E36" s="694"/>
      <c r="F36" s="694"/>
      <c r="G36" s="694"/>
      <c r="H36" s="694"/>
      <c r="I36" s="694"/>
      <c r="J36" s="694"/>
      <c r="K36" s="694"/>
      <c r="L36" s="694"/>
      <c r="M36" s="694"/>
      <c r="N36" s="694"/>
      <c r="O36" s="694"/>
      <c r="P36" s="694"/>
      <c r="Q36" s="694"/>
      <c r="R36" s="694"/>
      <c r="S36" s="694"/>
      <c r="T36" s="694"/>
      <c r="U36" s="694"/>
      <c r="V36" s="694"/>
      <c r="W36" s="694"/>
      <c r="X36" s="694"/>
      <c r="Y36" s="694"/>
      <c r="Z36" s="694"/>
      <c r="AA36" s="694"/>
      <c r="AB36" s="694"/>
      <c r="AC36" s="694"/>
      <c r="AD36" s="694"/>
      <c r="AE36" s="694"/>
      <c r="AF36" s="694"/>
    </row>
    <row r="37" spans="1:33" s="45" customFormat="1" ht="47.1" customHeight="1" x14ac:dyDescent="0.4">
      <c r="B37" s="40" t="s">
        <v>59</v>
      </c>
      <c r="C37" s="696" t="s">
        <v>190</v>
      </c>
      <c r="D37" s="696"/>
      <c r="E37" s="696"/>
      <c r="F37" s="696"/>
      <c r="G37" s="696"/>
      <c r="H37" s="696"/>
      <c r="I37" s="696"/>
      <c r="J37" s="696"/>
      <c r="K37" s="696"/>
      <c r="L37" s="696"/>
      <c r="M37" s="696"/>
      <c r="N37" s="696"/>
      <c r="O37" s="696"/>
      <c r="P37" s="696"/>
      <c r="Q37" s="696"/>
      <c r="R37" s="696"/>
      <c r="S37" s="696"/>
      <c r="T37" s="696"/>
      <c r="U37" s="696"/>
      <c r="V37" s="696"/>
      <c r="W37" s="696"/>
      <c r="X37" s="696"/>
      <c r="Y37" s="696"/>
      <c r="Z37" s="696"/>
      <c r="AA37" s="696"/>
      <c r="AB37" s="696"/>
      <c r="AC37" s="696"/>
      <c r="AD37" s="696"/>
      <c r="AE37" s="696"/>
      <c r="AF37" s="696"/>
    </row>
    <row r="38" spans="1:33" s="45" customFormat="1" ht="47.1" customHeight="1" x14ac:dyDescent="0.4">
      <c r="B38" s="40" t="s">
        <v>59</v>
      </c>
      <c r="C38" s="652" t="s">
        <v>1315</v>
      </c>
      <c r="D38" s="652"/>
      <c r="E38" s="652"/>
      <c r="F38" s="652"/>
      <c r="G38" s="652"/>
      <c r="H38" s="652"/>
      <c r="I38" s="652"/>
      <c r="J38" s="652"/>
      <c r="K38" s="652"/>
      <c r="L38" s="652"/>
      <c r="M38" s="652"/>
      <c r="N38" s="652"/>
      <c r="O38" s="652"/>
      <c r="P38" s="652"/>
      <c r="Q38" s="652"/>
      <c r="R38" s="652"/>
      <c r="S38" s="652"/>
      <c r="T38" s="652"/>
      <c r="U38" s="652"/>
      <c r="V38" s="652"/>
      <c r="W38" s="652"/>
      <c r="X38" s="652"/>
      <c r="Y38" s="652"/>
      <c r="Z38" s="652"/>
      <c r="AA38" s="652"/>
      <c r="AB38" s="652"/>
      <c r="AC38" s="652"/>
      <c r="AD38" s="652"/>
      <c r="AE38" s="652"/>
      <c r="AF38" s="652"/>
    </row>
    <row r="39" spans="1:33" s="45" customFormat="1" ht="47.1" customHeight="1" x14ac:dyDescent="0.4">
      <c r="B39" s="40" t="s">
        <v>59</v>
      </c>
      <c r="C39" s="652" t="s">
        <v>1269</v>
      </c>
      <c r="D39" s="652"/>
      <c r="E39" s="652"/>
      <c r="F39" s="652"/>
      <c r="G39" s="652"/>
      <c r="H39" s="652"/>
      <c r="I39" s="652"/>
      <c r="J39" s="652"/>
      <c r="K39" s="652"/>
      <c r="L39" s="652"/>
      <c r="M39" s="652"/>
      <c r="N39" s="652"/>
      <c r="O39" s="652"/>
      <c r="P39" s="652"/>
      <c r="Q39" s="652"/>
      <c r="R39" s="652"/>
      <c r="S39" s="652"/>
      <c r="T39" s="652"/>
      <c r="U39" s="652"/>
      <c r="V39" s="652"/>
      <c r="W39" s="652"/>
      <c r="X39" s="652"/>
      <c r="Y39" s="652"/>
      <c r="Z39" s="652"/>
      <c r="AA39" s="652"/>
      <c r="AB39" s="652"/>
      <c r="AC39" s="652"/>
      <c r="AD39" s="652"/>
      <c r="AE39" s="652"/>
      <c r="AF39" s="652"/>
    </row>
    <row r="40" spans="1:33" s="45" customFormat="1" ht="47.1" customHeight="1" x14ac:dyDescent="0.4">
      <c r="B40" s="40" t="s">
        <v>59</v>
      </c>
      <c r="C40" s="652" t="s">
        <v>1270</v>
      </c>
      <c r="D40" s="652"/>
      <c r="E40" s="652"/>
      <c r="F40" s="652"/>
      <c r="G40" s="652"/>
      <c r="H40" s="652"/>
      <c r="I40" s="652"/>
      <c r="J40" s="652"/>
      <c r="K40" s="652"/>
      <c r="L40" s="652"/>
      <c r="M40" s="652"/>
      <c r="N40" s="652"/>
      <c r="O40" s="652"/>
      <c r="P40" s="652"/>
      <c r="Q40" s="652"/>
      <c r="R40" s="652"/>
      <c r="S40" s="652"/>
      <c r="T40" s="652"/>
      <c r="U40" s="652"/>
      <c r="V40" s="652"/>
      <c r="W40" s="652"/>
      <c r="X40" s="652"/>
      <c r="Y40" s="652"/>
      <c r="Z40" s="652"/>
      <c r="AA40" s="652"/>
      <c r="AB40" s="652"/>
      <c r="AC40" s="652"/>
      <c r="AD40" s="652"/>
      <c r="AE40" s="652"/>
      <c r="AF40" s="652"/>
    </row>
    <row r="41" spans="1:33" s="45" customFormat="1" ht="47.1" customHeight="1" x14ac:dyDescent="0.4">
      <c r="B41" s="40" t="s">
        <v>59</v>
      </c>
      <c r="C41" s="652" t="s">
        <v>1271</v>
      </c>
      <c r="D41" s="652"/>
      <c r="E41" s="652"/>
      <c r="F41" s="652"/>
      <c r="G41" s="652"/>
      <c r="H41" s="652"/>
      <c r="I41" s="652"/>
      <c r="J41" s="652"/>
      <c r="K41" s="652"/>
      <c r="L41" s="652"/>
      <c r="M41" s="652"/>
      <c r="N41" s="652"/>
      <c r="O41" s="652"/>
      <c r="P41" s="652"/>
      <c r="Q41" s="652"/>
      <c r="R41" s="652"/>
      <c r="S41" s="652"/>
      <c r="T41" s="652"/>
      <c r="U41" s="652"/>
      <c r="V41" s="652"/>
      <c r="W41" s="652"/>
      <c r="X41" s="652"/>
      <c r="Y41" s="652"/>
      <c r="Z41" s="652"/>
      <c r="AA41" s="652"/>
      <c r="AB41" s="652"/>
      <c r="AC41" s="652"/>
      <c r="AD41" s="652"/>
      <c r="AE41" s="652"/>
      <c r="AF41" s="652"/>
    </row>
    <row r="42" spans="1:33" s="45" customFormat="1" ht="47.1" customHeight="1" x14ac:dyDescent="0.4">
      <c r="B42" s="40" t="s">
        <v>59</v>
      </c>
      <c r="C42" s="652" t="s">
        <v>1316</v>
      </c>
      <c r="D42" s="652"/>
      <c r="E42" s="652"/>
      <c r="F42" s="652"/>
      <c r="G42" s="652"/>
      <c r="H42" s="652"/>
      <c r="I42" s="652"/>
      <c r="J42" s="652"/>
      <c r="K42" s="652"/>
      <c r="L42" s="652"/>
      <c r="M42" s="652"/>
      <c r="N42" s="652"/>
      <c r="O42" s="652"/>
      <c r="P42" s="652"/>
      <c r="Q42" s="652"/>
      <c r="R42" s="652"/>
      <c r="S42" s="652"/>
      <c r="T42" s="652"/>
      <c r="U42" s="652"/>
      <c r="V42" s="652"/>
      <c r="W42" s="652"/>
      <c r="X42" s="652"/>
      <c r="Y42" s="652"/>
      <c r="Z42" s="652"/>
      <c r="AA42" s="652"/>
      <c r="AB42" s="652"/>
      <c r="AC42" s="652"/>
      <c r="AD42" s="652"/>
      <c r="AE42" s="652"/>
      <c r="AF42" s="652"/>
    </row>
    <row r="43" spans="1:33" ht="15" customHeight="1" x14ac:dyDescent="0.4">
      <c r="A43" s="169" t="s">
        <v>144</v>
      </c>
      <c r="B43" s="170"/>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row>
    <row r="44" spans="1:33" ht="15" customHeight="1" x14ac:dyDescent="0.4">
      <c r="A44" s="603" t="s">
        <v>145</v>
      </c>
      <c r="B44" s="603"/>
      <c r="C44" s="603"/>
      <c r="D44" s="603"/>
      <c r="E44" s="603"/>
      <c r="F44" s="603"/>
      <c r="G44" s="603"/>
      <c r="H44" s="603"/>
      <c r="I44" s="603"/>
      <c r="J44" s="603"/>
      <c r="K44" s="603"/>
      <c r="L44" s="603"/>
      <c r="M44" s="603"/>
      <c r="N44" s="603"/>
      <c r="O44" s="603"/>
      <c r="P44" s="603"/>
      <c r="Q44" s="603"/>
      <c r="R44" s="603"/>
      <c r="S44" s="603"/>
      <c r="T44" s="603"/>
      <c r="U44" s="603"/>
      <c r="V44" s="603"/>
      <c r="W44" s="603"/>
      <c r="X44" s="603"/>
      <c r="Y44" s="603"/>
      <c r="Z44" s="603"/>
      <c r="AA44" s="603"/>
      <c r="AB44" s="603"/>
      <c r="AC44" s="603"/>
      <c r="AD44" s="603"/>
      <c r="AE44" s="603"/>
      <c r="AF44" s="603"/>
      <c r="AG44" s="603"/>
    </row>
    <row r="45" spans="1:33" ht="15" customHeight="1" x14ac:dyDescent="0.4">
      <c r="A45" s="170"/>
      <c r="B45" s="170"/>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row>
    <row r="46" spans="1:33" ht="15" customHeight="1" x14ac:dyDescent="0.4">
      <c r="A46" s="681" t="s">
        <v>162</v>
      </c>
      <c r="B46" s="681"/>
      <c r="C46" s="681"/>
      <c r="D46" s="681"/>
      <c r="E46" s="681"/>
      <c r="F46" s="681"/>
      <c r="G46" s="681"/>
      <c r="H46" s="681"/>
      <c r="I46" s="681"/>
      <c r="J46" s="681"/>
      <c r="K46" s="681"/>
      <c r="L46" s="681"/>
      <c r="M46" s="681"/>
      <c r="N46" s="681"/>
      <c r="O46" s="681"/>
      <c r="P46" s="681"/>
      <c r="Q46" s="681"/>
      <c r="R46" s="681"/>
      <c r="S46" s="681"/>
      <c r="T46" s="681"/>
      <c r="U46" s="681"/>
      <c r="V46" s="681"/>
      <c r="W46" s="681"/>
      <c r="X46" s="681"/>
      <c r="Y46" s="681"/>
      <c r="Z46" s="681"/>
      <c r="AA46" s="681"/>
      <c r="AB46" s="681"/>
      <c r="AC46" s="681"/>
      <c r="AD46" s="681"/>
      <c r="AE46" s="681"/>
      <c r="AF46" s="681"/>
      <c r="AG46" s="681"/>
    </row>
    <row r="47" spans="1:33" s="45" customFormat="1" ht="15" customHeight="1" x14ac:dyDescent="0.4">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row>
    <row r="48" spans="1:33" s="45" customFormat="1" ht="15" customHeight="1" x14ac:dyDescent="0.4">
      <c r="A48" s="169" t="s">
        <v>147</v>
      </c>
      <c r="B48" s="171"/>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row>
    <row r="49" spans="1:44" s="45" customFormat="1" ht="15" customHeight="1" x14ac:dyDescent="0.4">
      <c r="B49" s="653" t="s">
        <v>54</v>
      </c>
      <c r="C49" s="653"/>
      <c r="D49" s="653"/>
      <c r="E49" s="653"/>
      <c r="F49" s="653"/>
      <c r="G49" s="682" t="str">
        <f>IF(+'様式１・登録申請書 '!$D$37="","",+'様式１・登録申請書 '!$D$37)</f>
        <v/>
      </c>
      <c r="H49" s="683"/>
      <c r="I49" s="683"/>
      <c r="J49" s="683"/>
      <c r="K49" s="683"/>
      <c r="L49" s="683"/>
      <c r="M49" s="683"/>
      <c r="N49" s="683"/>
      <c r="O49" s="684"/>
      <c r="P49" s="685" t="s">
        <v>148</v>
      </c>
      <c r="Q49" s="686"/>
      <c r="R49" s="686"/>
      <c r="S49" s="686"/>
      <c r="T49" s="687"/>
      <c r="U49" s="688"/>
      <c r="V49" s="689"/>
      <c r="W49" s="689"/>
      <c r="X49" s="689"/>
      <c r="Y49" s="689"/>
      <c r="Z49" s="689"/>
      <c r="AA49" s="689"/>
      <c r="AB49" s="689"/>
      <c r="AC49" s="689"/>
      <c r="AD49" s="689"/>
      <c r="AE49" s="689"/>
      <c r="AF49" s="690"/>
    </row>
    <row r="50" spans="1:44" s="45" customFormat="1" ht="15" customHeight="1" x14ac:dyDescent="0.4">
      <c r="B50" s="653" t="s">
        <v>84</v>
      </c>
      <c r="C50" s="653"/>
      <c r="D50" s="653"/>
      <c r="E50" s="653"/>
      <c r="F50" s="653"/>
      <c r="G50" s="651" t="str">
        <f>IF(+'様式１・登録申請書 '!$N$37="","",+'様式１・登録申請書 '!$N$37)</f>
        <v/>
      </c>
      <c r="H50" s="651"/>
      <c r="I50" s="651"/>
      <c r="J50" s="651"/>
      <c r="K50" s="651"/>
      <c r="L50" s="651"/>
      <c r="M50" s="651"/>
      <c r="N50" s="651"/>
      <c r="O50" s="651"/>
      <c r="P50" s="651"/>
      <c r="Q50" s="651"/>
      <c r="R50" s="651"/>
      <c r="S50" s="651"/>
      <c r="T50" s="651"/>
      <c r="U50" s="651"/>
      <c r="V50" s="651"/>
      <c r="W50" s="651"/>
      <c r="X50" s="651"/>
      <c r="Y50" s="651"/>
      <c r="Z50" s="651"/>
      <c r="AA50" s="651"/>
      <c r="AB50" s="651"/>
      <c r="AC50" s="651"/>
      <c r="AD50" s="651"/>
      <c r="AE50" s="651"/>
      <c r="AF50" s="651"/>
    </row>
    <row r="51" spans="1:44" s="45" customFormat="1" ht="15" customHeight="1" x14ac:dyDescent="0.4">
      <c r="B51" s="653" t="s">
        <v>1322</v>
      </c>
      <c r="C51" s="653"/>
      <c r="D51" s="653"/>
      <c r="E51" s="653"/>
      <c r="F51" s="653"/>
      <c r="G51" s="660"/>
      <c r="H51" s="661"/>
      <c r="I51" s="661"/>
      <c r="J51" s="661"/>
      <c r="K51" s="661"/>
      <c r="L51" s="661"/>
      <c r="M51" s="661"/>
      <c r="N51" s="661"/>
      <c r="O51" s="271" t="s">
        <v>1288</v>
      </c>
      <c r="P51" s="654" t="s">
        <v>149</v>
      </c>
      <c r="Q51" s="654"/>
      <c r="R51" s="654"/>
      <c r="S51" s="654"/>
      <c r="T51" s="654"/>
      <c r="U51" s="660"/>
      <c r="V51" s="661"/>
      <c r="W51" s="661"/>
      <c r="X51" s="661"/>
      <c r="Y51" s="661"/>
      <c r="Z51" s="661"/>
      <c r="AA51" s="661"/>
      <c r="AB51" s="661"/>
      <c r="AC51" s="661"/>
      <c r="AD51" s="661"/>
      <c r="AE51" s="662"/>
      <c r="AF51" s="271" t="s">
        <v>1288</v>
      </c>
    </row>
    <row r="52" spans="1:44" s="45" customFormat="1" ht="15" customHeight="1" x14ac:dyDescent="0.4">
      <c r="B52" s="649" t="s">
        <v>142</v>
      </c>
      <c r="C52" s="649"/>
      <c r="D52" s="649"/>
      <c r="E52" s="649"/>
      <c r="F52" s="649"/>
      <c r="G52" s="663" t="s">
        <v>150</v>
      </c>
      <c r="H52" s="654"/>
      <c r="I52" s="148"/>
      <c r="J52" s="654" t="s">
        <v>151</v>
      </c>
      <c r="K52" s="654"/>
      <c r="L52" s="654"/>
      <c r="M52" s="148"/>
      <c r="N52" s="173" t="s">
        <v>152</v>
      </c>
      <c r="O52" s="272"/>
      <c r="P52" s="663" t="s">
        <v>143</v>
      </c>
      <c r="Q52" s="654"/>
      <c r="R52" s="654"/>
      <c r="S52" s="654"/>
      <c r="T52" s="654"/>
      <c r="U52" s="679"/>
      <c r="V52" s="679"/>
      <c r="W52" s="679"/>
      <c r="X52" s="679"/>
      <c r="Y52" s="679"/>
      <c r="Z52" s="679"/>
      <c r="AA52" s="679"/>
      <c r="AB52" s="679"/>
      <c r="AC52" s="679"/>
      <c r="AD52" s="679"/>
      <c r="AE52" s="679"/>
      <c r="AF52" s="679"/>
      <c r="AR52" s="79"/>
    </row>
    <row r="53" spans="1:44" s="45" customFormat="1" ht="15" customHeight="1" x14ac:dyDescent="0.4"/>
    <row r="54" spans="1:44" s="5" customFormat="1" ht="15" customHeight="1" x14ac:dyDescent="0.4">
      <c r="A54" s="169" t="s">
        <v>153</v>
      </c>
      <c r="B54" s="171"/>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row>
    <row r="55" spans="1:44" s="5" customFormat="1" ht="15" customHeight="1" x14ac:dyDescent="0.4">
      <c r="A55" s="73" t="s">
        <v>154</v>
      </c>
      <c r="B55" s="171"/>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row>
    <row r="56" spans="1:44" s="5" customFormat="1" ht="15" customHeight="1" x14ac:dyDescent="0.4">
      <c r="A56" s="73"/>
      <c r="B56" s="344" t="s">
        <v>58</v>
      </c>
      <c r="C56" s="344"/>
      <c r="D56" s="344"/>
      <c r="E56" s="344"/>
      <c r="F56" s="344"/>
      <c r="G56" s="344"/>
      <c r="H56" s="344"/>
      <c r="I56" s="344"/>
      <c r="J56" s="344"/>
      <c r="K56" s="344"/>
      <c r="L56" s="680" t="s">
        <v>155</v>
      </c>
      <c r="M56" s="680"/>
      <c r="N56" s="680"/>
      <c r="O56" s="680"/>
      <c r="P56" s="680"/>
      <c r="Q56" s="680"/>
      <c r="R56" s="680"/>
      <c r="S56" s="680"/>
      <c r="T56" s="680"/>
      <c r="U56" s="680"/>
      <c r="V56" s="680"/>
      <c r="W56" s="680"/>
      <c r="X56" s="680"/>
      <c r="Y56" s="680"/>
      <c r="Z56" s="680"/>
      <c r="AA56" s="680"/>
      <c r="AB56" s="680"/>
      <c r="AC56" s="680"/>
      <c r="AD56" s="680"/>
      <c r="AE56" s="680"/>
      <c r="AF56" s="680"/>
    </row>
    <row r="57" spans="1:44" s="16" customFormat="1" ht="66.95" customHeight="1" x14ac:dyDescent="0.4">
      <c r="B57" s="645" t="s">
        <v>60</v>
      </c>
      <c r="C57" s="645"/>
      <c r="D57" s="645"/>
      <c r="E57" s="645"/>
      <c r="F57" s="645"/>
      <c r="G57" s="645"/>
      <c r="H57" s="645"/>
      <c r="I57" s="645"/>
      <c r="J57" s="645"/>
      <c r="K57" s="645"/>
      <c r="L57" s="646"/>
      <c r="M57" s="646"/>
      <c r="N57" s="646"/>
      <c r="O57" s="646"/>
      <c r="P57" s="646"/>
      <c r="Q57" s="646"/>
      <c r="R57" s="646"/>
      <c r="S57" s="646"/>
      <c r="T57" s="646"/>
      <c r="U57" s="646"/>
      <c r="V57" s="646"/>
      <c r="W57" s="646"/>
      <c r="X57" s="646"/>
      <c r="Y57" s="646"/>
      <c r="Z57" s="646"/>
      <c r="AA57" s="646"/>
      <c r="AB57" s="646"/>
      <c r="AC57" s="646"/>
      <c r="AD57" s="646"/>
      <c r="AE57" s="646"/>
      <c r="AF57" s="646"/>
    </row>
    <row r="58" spans="1:44" s="16" customFormat="1" ht="66.95" customHeight="1" x14ac:dyDescent="0.4">
      <c r="B58" s="645" t="s">
        <v>61</v>
      </c>
      <c r="C58" s="645"/>
      <c r="D58" s="645"/>
      <c r="E58" s="645"/>
      <c r="F58" s="645"/>
      <c r="G58" s="645"/>
      <c r="H58" s="645"/>
      <c r="I58" s="645"/>
      <c r="J58" s="645"/>
      <c r="K58" s="645"/>
      <c r="L58" s="646"/>
      <c r="M58" s="647"/>
      <c r="N58" s="647"/>
      <c r="O58" s="647"/>
      <c r="P58" s="647"/>
      <c r="Q58" s="647"/>
      <c r="R58" s="647"/>
      <c r="S58" s="647"/>
      <c r="T58" s="647"/>
      <c r="U58" s="647"/>
      <c r="V58" s="647"/>
      <c r="W58" s="647"/>
      <c r="X58" s="647"/>
      <c r="Y58" s="647"/>
      <c r="Z58" s="647"/>
      <c r="AA58" s="647"/>
      <c r="AB58" s="647"/>
      <c r="AC58" s="647"/>
      <c r="AD58" s="647"/>
      <c r="AE58" s="647"/>
      <c r="AF58" s="647"/>
    </row>
    <row r="59" spans="1:44" s="16" customFormat="1" ht="66.95" customHeight="1" x14ac:dyDescent="0.4">
      <c r="B59" s="645" t="s">
        <v>62</v>
      </c>
      <c r="C59" s="645"/>
      <c r="D59" s="645"/>
      <c r="E59" s="645"/>
      <c r="F59" s="645"/>
      <c r="G59" s="645"/>
      <c r="H59" s="645"/>
      <c r="I59" s="645"/>
      <c r="J59" s="645"/>
      <c r="K59" s="645"/>
      <c r="L59" s="646"/>
      <c r="M59" s="646"/>
      <c r="N59" s="646"/>
      <c r="O59" s="646"/>
      <c r="P59" s="646"/>
      <c r="Q59" s="646"/>
      <c r="R59" s="646"/>
      <c r="S59" s="646"/>
      <c r="T59" s="646"/>
      <c r="U59" s="646"/>
      <c r="V59" s="646"/>
      <c r="W59" s="646"/>
      <c r="X59" s="646"/>
      <c r="Y59" s="646"/>
      <c r="Z59" s="646"/>
      <c r="AA59" s="646"/>
      <c r="AB59" s="646"/>
      <c r="AC59" s="646"/>
      <c r="AD59" s="646"/>
      <c r="AE59" s="646"/>
      <c r="AF59" s="646"/>
    </row>
    <row r="60" spans="1:44" s="16" customFormat="1" ht="66.95" customHeight="1" x14ac:dyDescent="0.4">
      <c r="B60" s="645" t="s">
        <v>63</v>
      </c>
      <c r="C60" s="645"/>
      <c r="D60" s="645"/>
      <c r="E60" s="645"/>
      <c r="F60" s="645"/>
      <c r="G60" s="645"/>
      <c r="H60" s="645"/>
      <c r="I60" s="645"/>
      <c r="J60" s="645"/>
      <c r="K60" s="645"/>
      <c r="L60" s="646"/>
      <c r="M60" s="646"/>
      <c r="N60" s="646"/>
      <c r="O60" s="646"/>
      <c r="P60" s="646"/>
      <c r="Q60" s="646"/>
      <c r="R60" s="646"/>
      <c r="S60" s="646"/>
      <c r="T60" s="646"/>
      <c r="U60" s="646"/>
      <c r="V60" s="646"/>
      <c r="W60" s="646"/>
      <c r="X60" s="646"/>
      <c r="Y60" s="646"/>
      <c r="Z60" s="646"/>
      <c r="AA60" s="646"/>
      <c r="AB60" s="646"/>
      <c r="AC60" s="646"/>
      <c r="AD60" s="646"/>
      <c r="AE60" s="646"/>
      <c r="AF60" s="646"/>
    </row>
    <row r="61" spans="1:44" s="45" customFormat="1" ht="15" customHeight="1" x14ac:dyDescent="0.4"/>
    <row r="62" spans="1:44" s="45" customFormat="1" ht="15" customHeight="1" x14ac:dyDescent="0.4">
      <c r="A62" s="169" t="s">
        <v>156</v>
      </c>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row>
    <row r="63" spans="1:44" s="45" customFormat="1" ht="15" customHeight="1" x14ac:dyDescent="0.4">
      <c r="A63" s="16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row>
    <row r="64" spans="1:44" s="5" customFormat="1" ht="15" customHeight="1" x14ac:dyDescent="0.4">
      <c r="A64" s="273"/>
      <c r="B64" s="273"/>
      <c r="C64" s="273"/>
      <c r="D64" s="273"/>
      <c r="E64" s="273"/>
      <c r="F64" s="273"/>
      <c r="G64" s="273"/>
      <c r="H64" s="273"/>
      <c r="I64" s="273"/>
      <c r="J64" s="273"/>
      <c r="K64" s="273"/>
      <c r="L64" s="273"/>
      <c r="M64" s="273"/>
      <c r="N64" s="273"/>
      <c r="O64" s="273"/>
      <c r="P64" s="273"/>
      <c r="Q64" s="273"/>
      <c r="R64" s="273"/>
      <c r="S64" s="273"/>
      <c r="T64" s="73"/>
      <c r="U64" s="73"/>
      <c r="V64" s="73"/>
      <c r="W64" s="73"/>
      <c r="X64" s="73"/>
      <c r="Y64" s="73"/>
      <c r="Z64" s="342" t="s">
        <v>157</v>
      </c>
      <c r="AA64" s="342"/>
      <c r="AB64" s="342"/>
      <c r="AC64" s="695" t="str">
        <f>IF(N69="","",IF(N69&lt;X69,"×",IF(N69&gt;=X69,"○","×")))</f>
        <v/>
      </c>
      <c r="AD64" s="695"/>
      <c r="AE64" s="695"/>
      <c r="AF64" s="695"/>
      <c r="AG64" s="73"/>
    </row>
    <row r="65" spans="1:59" s="45" customFormat="1" ht="12" customHeight="1" x14ac:dyDescent="0.4">
      <c r="A65" s="171"/>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row>
    <row r="66" spans="1:59" s="5" customFormat="1" ht="15" customHeight="1" x14ac:dyDescent="0.4">
      <c r="A66" s="73"/>
      <c r="B66" s="342" t="s">
        <v>158</v>
      </c>
      <c r="C66" s="342"/>
      <c r="D66" s="342"/>
      <c r="E66" s="342"/>
      <c r="F66" s="342"/>
      <c r="G66" s="342"/>
      <c r="H66" s="342"/>
      <c r="I66" s="342"/>
      <c r="J66" s="342"/>
      <c r="K66" s="342"/>
      <c r="L66" s="342"/>
      <c r="M66" s="342"/>
      <c r="N66" s="342"/>
      <c r="O66" s="342"/>
      <c r="P66" s="342"/>
      <c r="Q66" s="342"/>
      <c r="R66" s="342"/>
      <c r="S66" s="342"/>
      <c r="T66" s="630" t="s">
        <v>1265</v>
      </c>
      <c r="U66" s="631"/>
      <c r="V66" s="631"/>
      <c r="W66" s="632"/>
      <c r="X66" s="630" t="s">
        <v>1268</v>
      </c>
      <c r="Y66" s="631"/>
      <c r="Z66" s="631"/>
      <c r="AA66" s="632"/>
      <c r="AB66" s="170"/>
      <c r="AC66" s="170"/>
      <c r="AD66" s="170"/>
      <c r="AE66" s="170"/>
      <c r="AF66" s="170"/>
      <c r="AG66" s="73"/>
    </row>
    <row r="67" spans="1:59" s="5" customFormat="1" ht="27" customHeight="1" x14ac:dyDescent="0.4">
      <c r="A67" s="73"/>
      <c r="B67" s="639" t="s">
        <v>1312</v>
      </c>
      <c r="C67" s="640"/>
      <c r="D67" s="640"/>
      <c r="E67" s="640"/>
      <c r="F67" s="640"/>
      <c r="G67" s="641"/>
      <c r="H67" s="639" t="s">
        <v>1313</v>
      </c>
      <c r="I67" s="640"/>
      <c r="J67" s="640"/>
      <c r="K67" s="640"/>
      <c r="L67" s="640"/>
      <c r="M67" s="641"/>
      <c r="N67" s="630" t="s">
        <v>1266</v>
      </c>
      <c r="O67" s="655"/>
      <c r="P67" s="655"/>
      <c r="Q67" s="655"/>
      <c r="R67" s="655"/>
      <c r="S67" s="656"/>
      <c r="T67" s="633"/>
      <c r="U67" s="634"/>
      <c r="V67" s="634"/>
      <c r="W67" s="635"/>
      <c r="X67" s="633"/>
      <c r="Y67" s="634"/>
      <c r="Z67" s="634"/>
      <c r="AA67" s="635"/>
      <c r="AB67" s="170"/>
      <c r="AC67" s="170"/>
      <c r="AD67" s="170"/>
      <c r="AE67" s="170"/>
      <c r="AF67" s="170"/>
      <c r="AG67" s="73"/>
    </row>
    <row r="68" spans="1:59" s="5" customFormat="1" ht="26.25" customHeight="1" x14ac:dyDescent="0.4">
      <c r="A68" s="73"/>
      <c r="B68" s="642"/>
      <c r="C68" s="643"/>
      <c r="D68" s="643"/>
      <c r="E68" s="643"/>
      <c r="F68" s="643"/>
      <c r="G68" s="644"/>
      <c r="H68" s="642"/>
      <c r="I68" s="643"/>
      <c r="J68" s="643"/>
      <c r="K68" s="643"/>
      <c r="L68" s="643"/>
      <c r="M68" s="644"/>
      <c r="N68" s="657"/>
      <c r="O68" s="658"/>
      <c r="P68" s="658"/>
      <c r="Q68" s="658"/>
      <c r="R68" s="658"/>
      <c r="S68" s="659"/>
      <c r="T68" s="636"/>
      <c r="U68" s="637"/>
      <c r="V68" s="637"/>
      <c r="W68" s="638"/>
      <c r="X68" s="636"/>
      <c r="Y68" s="637"/>
      <c r="Z68" s="637"/>
      <c r="AA68" s="638"/>
      <c r="AB68" s="170"/>
      <c r="AC68" s="170"/>
      <c r="AD68" s="170"/>
      <c r="AE68" s="170"/>
      <c r="AF68" s="170"/>
      <c r="AG68" s="73"/>
    </row>
    <row r="69" spans="1:59" s="5" customFormat="1" ht="30" customHeight="1" x14ac:dyDescent="0.4">
      <c r="A69" s="73"/>
      <c r="B69" s="670" t="str">
        <f>IF(様式５別紙１付・木拾い表!AP17=0,"",様式５別紙１付・木拾い表!AP17)</f>
        <v/>
      </c>
      <c r="C69" s="671"/>
      <c r="D69" s="671"/>
      <c r="E69" s="671"/>
      <c r="F69" s="671"/>
      <c r="G69" s="672"/>
      <c r="H69" s="670" t="str">
        <f>IF(様式５別紙１付・木拾い表!AO17=0,"",様式５別紙１付・木拾い表!AO17)</f>
        <v/>
      </c>
      <c r="I69" s="671"/>
      <c r="J69" s="671"/>
      <c r="K69" s="671"/>
      <c r="L69" s="671"/>
      <c r="M69" s="672"/>
      <c r="N69" s="673" t="str">
        <f>IF(+H69="","",IFERROR(+B69/+H69,0)*100)</f>
        <v/>
      </c>
      <c r="O69" s="674"/>
      <c r="P69" s="674"/>
      <c r="Q69" s="674"/>
      <c r="R69" s="674"/>
      <c r="S69" s="675"/>
      <c r="T69" s="673" t="str">
        <f>'様式１・登録申請書 '!$X$58</f>
        <v/>
      </c>
      <c r="U69" s="674"/>
      <c r="V69" s="674"/>
      <c r="W69" s="674"/>
      <c r="X69" s="676">
        <f>'様式１・登録申請書 '!$AA$58</f>
        <v>0</v>
      </c>
      <c r="Y69" s="677"/>
      <c r="Z69" s="677"/>
      <c r="AA69" s="678"/>
      <c r="AB69" s="256"/>
      <c r="AC69" s="256"/>
      <c r="AD69" s="256"/>
      <c r="AE69" s="256"/>
      <c r="AF69" s="256"/>
      <c r="AG69" s="73"/>
      <c r="BB69" s="634"/>
      <c r="BC69" s="648"/>
      <c r="BD69" s="648"/>
      <c r="BE69" s="648"/>
      <c r="BF69" s="648"/>
      <c r="BG69" s="648"/>
    </row>
    <row r="70" spans="1:59" s="5" customFormat="1" ht="15" customHeight="1" x14ac:dyDescent="0.4">
      <c r="A70" s="73"/>
      <c r="B70" s="588" t="s">
        <v>1267</v>
      </c>
      <c r="C70" s="589"/>
      <c r="D70" s="589"/>
      <c r="E70" s="589"/>
      <c r="F70" s="589"/>
      <c r="G70" s="589"/>
      <c r="H70" s="589"/>
      <c r="I70" s="589"/>
      <c r="J70" s="589"/>
      <c r="K70" s="589"/>
      <c r="L70" s="589"/>
      <c r="M70" s="589"/>
      <c r="N70" s="589"/>
      <c r="O70" s="589"/>
      <c r="P70" s="589"/>
      <c r="Q70" s="589"/>
      <c r="R70" s="589"/>
      <c r="S70" s="590"/>
      <c r="T70" s="163"/>
      <c r="U70" s="164"/>
      <c r="V70" s="164"/>
      <c r="W70" s="164"/>
      <c r="X70" s="256"/>
      <c r="Y70" s="256"/>
      <c r="Z70" s="256"/>
      <c r="AA70" s="256"/>
      <c r="AB70" s="256"/>
      <c r="AC70" s="256"/>
      <c r="AD70" s="256"/>
      <c r="AE70" s="256"/>
      <c r="AF70" s="256"/>
      <c r="AG70" s="73"/>
      <c r="BB70" s="648"/>
      <c r="BC70" s="648"/>
      <c r="BD70" s="648"/>
      <c r="BE70" s="648"/>
      <c r="BF70" s="648"/>
      <c r="BG70" s="648"/>
    </row>
    <row r="71" spans="1:59" s="5" customFormat="1" ht="15" customHeight="1" x14ac:dyDescent="0.4">
      <c r="A71" s="73"/>
      <c r="B71" s="323" t="s">
        <v>65</v>
      </c>
      <c r="C71" s="323"/>
      <c r="D71" s="323"/>
      <c r="E71" s="323" t="s">
        <v>66</v>
      </c>
      <c r="F71" s="323"/>
      <c r="G71" s="323"/>
      <c r="H71" s="342" t="s">
        <v>67</v>
      </c>
      <c r="I71" s="342"/>
      <c r="J71" s="342"/>
      <c r="K71" s="323" t="s">
        <v>68</v>
      </c>
      <c r="L71" s="323"/>
      <c r="M71" s="323"/>
      <c r="N71" s="323" t="s">
        <v>69</v>
      </c>
      <c r="O71" s="323"/>
      <c r="P71" s="323"/>
      <c r="Q71" s="342" t="s">
        <v>77</v>
      </c>
      <c r="R71" s="342"/>
      <c r="S71" s="342"/>
      <c r="T71" s="165"/>
      <c r="U71" s="166"/>
      <c r="V71" s="166"/>
      <c r="W71" s="166"/>
      <c r="X71" s="256"/>
      <c r="Y71" s="256"/>
      <c r="Z71" s="256"/>
      <c r="AA71" s="256"/>
      <c r="AB71" s="256"/>
      <c r="AC71" s="256"/>
      <c r="AD71" s="256"/>
      <c r="AE71" s="256"/>
      <c r="AF71" s="256"/>
      <c r="AG71" s="73"/>
    </row>
    <row r="72" spans="1:59" s="5" customFormat="1" ht="15" customHeight="1" x14ac:dyDescent="0.4">
      <c r="A72" s="73"/>
      <c r="B72" s="343" t="str">
        <f>IF(様式５別紙１付・木拾い表!$AI$14=0,"",様式５別紙１付・木拾い表!$AI$9)</f>
        <v/>
      </c>
      <c r="C72" s="343"/>
      <c r="D72" s="343"/>
      <c r="E72" s="343" t="str">
        <f>IF(様式５別紙１付・木拾い表!$AI$14=0,"",様式５別紙１付・木拾い表!$AI$10)</f>
        <v/>
      </c>
      <c r="F72" s="343"/>
      <c r="G72" s="343"/>
      <c r="H72" s="343" t="str">
        <f>IF(様式５別紙１付・木拾い表!$AI$14=0,"",様式５別紙１付・木拾い表!$AI$11)</f>
        <v/>
      </c>
      <c r="I72" s="343"/>
      <c r="J72" s="343"/>
      <c r="K72" s="343" t="str">
        <f>IF(様式５別紙１付・木拾い表!$AI$14=0,"",様式５別紙１付・木拾い表!$AI$12)</f>
        <v/>
      </c>
      <c r="L72" s="343"/>
      <c r="M72" s="343"/>
      <c r="N72" s="343" t="str">
        <f>IF(様式５別紙１付・木拾い表!$AI$14=0,"",様式５別紙１付・木拾い表!$AI$13)</f>
        <v/>
      </c>
      <c r="O72" s="343"/>
      <c r="P72" s="343"/>
      <c r="Q72" s="343" t="str">
        <f>IF(COUNT(B72:P72)=0,"",SUM(B72:P72))</f>
        <v/>
      </c>
      <c r="R72" s="343"/>
      <c r="S72" s="343"/>
      <c r="T72" s="167"/>
      <c r="U72" s="168"/>
      <c r="V72" s="168"/>
      <c r="W72" s="168"/>
      <c r="X72" s="256"/>
      <c r="Y72" s="256"/>
      <c r="Z72" s="256"/>
      <c r="AA72" s="256"/>
      <c r="AB72" s="256"/>
      <c r="AC72" s="256"/>
      <c r="AD72" s="256"/>
      <c r="AE72" s="256"/>
      <c r="AF72" s="256"/>
      <c r="AG72" s="73"/>
    </row>
    <row r="73" spans="1:59" ht="20.25" customHeight="1" x14ac:dyDescent="0.4">
      <c r="A73" s="170"/>
      <c r="B73" s="274" t="s">
        <v>1323</v>
      </c>
      <c r="C73" s="170"/>
      <c r="D73" s="275"/>
      <c r="E73" s="275"/>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58"/>
      <c r="AI73" s="58"/>
    </row>
    <row r="74" spans="1:59" s="45" customFormat="1" ht="47.1" customHeight="1" x14ac:dyDescent="0.4">
      <c r="B74" s="40" t="s">
        <v>59</v>
      </c>
      <c r="C74" s="664" t="s">
        <v>1314</v>
      </c>
      <c r="D74" s="665"/>
      <c r="E74" s="665"/>
      <c r="F74" s="665"/>
      <c r="G74" s="665"/>
      <c r="H74" s="665"/>
      <c r="I74" s="665"/>
      <c r="J74" s="665"/>
      <c r="K74" s="665"/>
      <c r="L74" s="665"/>
      <c r="M74" s="665"/>
      <c r="N74" s="665"/>
      <c r="O74" s="665"/>
      <c r="P74" s="665"/>
      <c r="Q74" s="665"/>
      <c r="R74" s="665"/>
      <c r="S74" s="665"/>
      <c r="T74" s="665"/>
      <c r="U74" s="665"/>
      <c r="V74" s="665"/>
      <c r="W74" s="665"/>
      <c r="X74" s="665"/>
      <c r="Y74" s="665"/>
      <c r="Z74" s="665"/>
      <c r="AA74" s="665"/>
      <c r="AB74" s="665"/>
      <c r="AC74" s="665"/>
      <c r="AD74" s="665"/>
      <c r="AE74" s="665"/>
      <c r="AF74" s="666"/>
    </row>
    <row r="75" spans="1:59" s="45" customFormat="1" ht="47.1" customHeight="1" x14ac:dyDescent="0.4">
      <c r="B75" s="40" t="s">
        <v>59</v>
      </c>
      <c r="C75" s="667" t="s">
        <v>187</v>
      </c>
      <c r="D75" s="668"/>
      <c r="E75" s="668"/>
      <c r="F75" s="668"/>
      <c r="G75" s="668"/>
      <c r="H75" s="668"/>
      <c r="I75" s="668"/>
      <c r="J75" s="668"/>
      <c r="K75" s="668"/>
      <c r="L75" s="668"/>
      <c r="M75" s="668"/>
      <c r="N75" s="668"/>
      <c r="O75" s="668"/>
      <c r="P75" s="668"/>
      <c r="Q75" s="668"/>
      <c r="R75" s="668"/>
      <c r="S75" s="668"/>
      <c r="T75" s="668"/>
      <c r="U75" s="668"/>
      <c r="V75" s="668"/>
      <c r="W75" s="668"/>
      <c r="X75" s="668"/>
      <c r="Y75" s="668"/>
      <c r="Z75" s="668"/>
      <c r="AA75" s="668"/>
      <c r="AB75" s="668"/>
      <c r="AC75" s="668"/>
      <c r="AD75" s="668"/>
      <c r="AE75" s="668"/>
      <c r="AF75" s="669"/>
    </row>
    <row r="76" spans="1:59" s="45" customFormat="1" ht="47.1" customHeight="1" x14ac:dyDescent="0.4">
      <c r="B76" s="40" t="s">
        <v>59</v>
      </c>
      <c r="C76" s="691" t="s">
        <v>159</v>
      </c>
      <c r="D76" s="692"/>
      <c r="E76" s="692"/>
      <c r="F76" s="692"/>
      <c r="G76" s="692"/>
      <c r="H76" s="692"/>
      <c r="I76" s="692"/>
      <c r="J76" s="692"/>
      <c r="K76" s="692"/>
      <c r="L76" s="692"/>
      <c r="M76" s="692"/>
      <c r="N76" s="692"/>
      <c r="O76" s="692"/>
      <c r="P76" s="692"/>
      <c r="Q76" s="692"/>
      <c r="R76" s="692"/>
      <c r="S76" s="692"/>
      <c r="T76" s="692"/>
      <c r="U76" s="692"/>
      <c r="V76" s="692"/>
      <c r="W76" s="692"/>
      <c r="X76" s="692"/>
      <c r="Y76" s="692"/>
      <c r="Z76" s="692"/>
      <c r="AA76" s="692"/>
      <c r="AB76" s="692"/>
      <c r="AC76" s="692"/>
      <c r="AD76" s="692"/>
      <c r="AE76" s="692"/>
      <c r="AF76" s="693"/>
    </row>
    <row r="77" spans="1:59" s="45" customFormat="1" ht="47.1" customHeight="1" x14ac:dyDescent="0.4">
      <c r="B77" s="40" t="s">
        <v>59</v>
      </c>
      <c r="C77" s="691" t="s">
        <v>160</v>
      </c>
      <c r="D77" s="692"/>
      <c r="E77" s="692"/>
      <c r="F77" s="692"/>
      <c r="G77" s="692"/>
      <c r="H77" s="692"/>
      <c r="I77" s="692"/>
      <c r="J77" s="692"/>
      <c r="K77" s="692"/>
      <c r="L77" s="692"/>
      <c r="M77" s="692"/>
      <c r="N77" s="692"/>
      <c r="O77" s="692"/>
      <c r="P77" s="692"/>
      <c r="Q77" s="692"/>
      <c r="R77" s="692"/>
      <c r="S77" s="692"/>
      <c r="T77" s="692"/>
      <c r="U77" s="692"/>
      <c r="V77" s="692"/>
      <c r="W77" s="692"/>
      <c r="X77" s="692"/>
      <c r="Y77" s="692"/>
      <c r="Z77" s="692"/>
      <c r="AA77" s="692"/>
      <c r="AB77" s="692"/>
      <c r="AC77" s="692"/>
      <c r="AD77" s="692"/>
      <c r="AE77" s="692"/>
      <c r="AF77" s="693"/>
    </row>
    <row r="78" spans="1:59" s="45" customFormat="1" ht="47.1" customHeight="1" x14ac:dyDescent="0.4">
      <c r="B78" s="40" t="s">
        <v>59</v>
      </c>
      <c r="C78" s="694" t="s">
        <v>161</v>
      </c>
      <c r="D78" s="694"/>
      <c r="E78" s="694"/>
      <c r="F78" s="694"/>
      <c r="G78" s="694"/>
      <c r="H78" s="694"/>
      <c r="I78" s="694"/>
      <c r="J78" s="694"/>
      <c r="K78" s="694"/>
      <c r="L78" s="694"/>
      <c r="M78" s="694"/>
      <c r="N78" s="694"/>
      <c r="O78" s="694"/>
      <c r="P78" s="694"/>
      <c r="Q78" s="694"/>
      <c r="R78" s="694"/>
      <c r="S78" s="694"/>
      <c r="T78" s="694"/>
      <c r="U78" s="694"/>
      <c r="V78" s="694"/>
      <c r="W78" s="694"/>
      <c r="X78" s="694"/>
      <c r="Y78" s="694"/>
      <c r="Z78" s="694"/>
      <c r="AA78" s="694"/>
      <c r="AB78" s="694"/>
      <c r="AC78" s="694"/>
      <c r="AD78" s="694"/>
      <c r="AE78" s="694"/>
      <c r="AF78" s="694"/>
    </row>
    <row r="79" spans="1:59" s="45" customFormat="1" ht="47.1" customHeight="1" x14ac:dyDescent="0.4">
      <c r="B79" s="40" t="s">
        <v>59</v>
      </c>
      <c r="C79" s="696" t="s">
        <v>190</v>
      </c>
      <c r="D79" s="696"/>
      <c r="E79" s="696"/>
      <c r="F79" s="696"/>
      <c r="G79" s="696"/>
      <c r="H79" s="696"/>
      <c r="I79" s="696"/>
      <c r="J79" s="696"/>
      <c r="K79" s="696"/>
      <c r="L79" s="696"/>
      <c r="M79" s="696"/>
      <c r="N79" s="696"/>
      <c r="O79" s="696"/>
      <c r="P79" s="696"/>
      <c r="Q79" s="696"/>
      <c r="R79" s="696"/>
      <c r="S79" s="696"/>
      <c r="T79" s="696"/>
      <c r="U79" s="696"/>
      <c r="V79" s="696"/>
      <c r="W79" s="696"/>
      <c r="X79" s="696"/>
      <c r="Y79" s="696"/>
      <c r="Z79" s="696"/>
      <c r="AA79" s="696"/>
      <c r="AB79" s="696"/>
      <c r="AC79" s="696"/>
      <c r="AD79" s="696"/>
      <c r="AE79" s="696"/>
      <c r="AF79" s="696"/>
    </row>
    <row r="80" spans="1:59" s="45" customFormat="1" ht="47.1" customHeight="1" x14ac:dyDescent="0.4">
      <c r="B80" s="40" t="s">
        <v>59</v>
      </c>
      <c r="C80" s="652" t="s">
        <v>1315</v>
      </c>
      <c r="D80" s="652"/>
      <c r="E80" s="652"/>
      <c r="F80" s="652"/>
      <c r="G80" s="652"/>
      <c r="H80" s="652"/>
      <c r="I80" s="652"/>
      <c r="J80" s="652"/>
      <c r="K80" s="652"/>
      <c r="L80" s="652"/>
      <c r="M80" s="652"/>
      <c r="N80" s="652"/>
      <c r="O80" s="652"/>
      <c r="P80" s="652"/>
      <c r="Q80" s="652"/>
      <c r="R80" s="652"/>
      <c r="S80" s="652"/>
      <c r="T80" s="652"/>
      <c r="U80" s="652"/>
      <c r="V80" s="652"/>
      <c r="W80" s="652"/>
      <c r="X80" s="652"/>
      <c r="Y80" s="652"/>
      <c r="Z80" s="652"/>
      <c r="AA80" s="652"/>
      <c r="AB80" s="652"/>
      <c r="AC80" s="652"/>
      <c r="AD80" s="652"/>
      <c r="AE80" s="652"/>
      <c r="AF80" s="652"/>
    </row>
    <row r="81" spans="1:44" s="45" customFormat="1" ht="47.1" customHeight="1" x14ac:dyDescent="0.4">
      <c r="B81" s="40" t="s">
        <v>59</v>
      </c>
      <c r="C81" s="652" t="s">
        <v>1269</v>
      </c>
      <c r="D81" s="652"/>
      <c r="E81" s="652"/>
      <c r="F81" s="652"/>
      <c r="G81" s="652"/>
      <c r="H81" s="652"/>
      <c r="I81" s="652"/>
      <c r="J81" s="652"/>
      <c r="K81" s="652"/>
      <c r="L81" s="652"/>
      <c r="M81" s="652"/>
      <c r="N81" s="652"/>
      <c r="O81" s="652"/>
      <c r="P81" s="652"/>
      <c r="Q81" s="652"/>
      <c r="R81" s="652"/>
      <c r="S81" s="652"/>
      <c r="T81" s="652"/>
      <c r="U81" s="652"/>
      <c r="V81" s="652"/>
      <c r="W81" s="652"/>
      <c r="X81" s="652"/>
      <c r="Y81" s="652"/>
      <c r="Z81" s="652"/>
      <c r="AA81" s="652"/>
      <c r="AB81" s="652"/>
      <c r="AC81" s="652"/>
      <c r="AD81" s="652"/>
      <c r="AE81" s="652"/>
      <c r="AF81" s="652"/>
    </row>
    <row r="82" spans="1:44" s="45" customFormat="1" ht="47.1" customHeight="1" x14ac:dyDescent="0.4">
      <c r="B82" s="40" t="s">
        <v>59</v>
      </c>
      <c r="C82" s="652" t="s">
        <v>1270</v>
      </c>
      <c r="D82" s="652"/>
      <c r="E82" s="652"/>
      <c r="F82" s="652"/>
      <c r="G82" s="652"/>
      <c r="H82" s="652"/>
      <c r="I82" s="652"/>
      <c r="J82" s="652"/>
      <c r="K82" s="652"/>
      <c r="L82" s="652"/>
      <c r="M82" s="652"/>
      <c r="N82" s="652"/>
      <c r="O82" s="652"/>
      <c r="P82" s="652"/>
      <c r="Q82" s="652"/>
      <c r="R82" s="652"/>
      <c r="S82" s="652"/>
      <c r="T82" s="652"/>
      <c r="U82" s="652"/>
      <c r="V82" s="652"/>
      <c r="W82" s="652"/>
      <c r="X82" s="652"/>
      <c r="Y82" s="652"/>
      <c r="Z82" s="652"/>
      <c r="AA82" s="652"/>
      <c r="AB82" s="652"/>
      <c r="AC82" s="652"/>
      <c r="AD82" s="652"/>
      <c r="AE82" s="652"/>
      <c r="AF82" s="652"/>
    </row>
    <row r="83" spans="1:44" s="45" customFormat="1" ht="47.1" customHeight="1" x14ac:dyDescent="0.4">
      <c r="B83" s="40" t="s">
        <v>59</v>
      </c>
      <c r="C83" s="652" t="s">
        <v>1271</v>
      </c>
      <c r="D83" s="652"/>
      <c r="E83" s="652"/>
      <c r="F83" s="652"/>
      <c r="G83" s="652"/>
      <c r="H83" s="652"/>
      <c r="I83" s="652"/>
      <c r="J83" s="652"/>
      <c r="K83" s="652"/>
      <c r="L83" s="652"/>
      <c r="M83" s="652"/>
      <c r="N83" s="652"/>
      <c r="O83" s="652"/>
      <c r="P83" s="652"/>
      <c r="Q83" s="652"/>
      <c r="R83" s="652"/>
      <c r="S83" s="652"/>
      <c r="T83" s="652"/>
      <c r="U83" s="652"/>
      <c r="V83" s="652"/>
      <c r="W83" s="652"/>
      <c r="X83" s="652"/>
      <c r="Y83" s="652"/>
      <c r="Z83" s="652"/>
      <c r="AA83" s="652"/>
      <c r="AB83" s="652"/>
      <c r="AC83" s="652"/>
      <c r="AD83" s="652"/>
      <c r="AE83" s="652"/>
      <c r="AF83" s="652"/>
    </row>
    <row r="84" spans="1:44" s="45" customFormat="1" ht="47.1" customHeight="1" x14ac:dyDescent="0.4">
      <c r="B84" s="40" t="s">
        <v>59</v>
      </c>
      <c r="C84" s="652" t="s">
        <v>1316</v>
      </c>
      <c r="D84" s="652"/>
      <c r="E84" s="652"/>
      <c r="F84" s="652"/>
      <c r="G84" s="652"/>
      <c r="H84" s="652"/>
      <c r="I84" s="652"/>
      <c r="J84" s="652"/>
      <c r="K84" s="652"/>
      <c r="L84" s="652"/>
      <c r="M84" s="652"/>
      <c r="N84" s="652"/>
      <c r="O84" s="652"/>
      <c r="P84" s="652"/>
      <c r="Q84" s="652"/>
      <c r="R84" s="652"/>
      <c r="S84" s="652"/>
      <c r="T84" s="652"/>
      <c r="U84" s="652"/>
      <c r="V84" s="652"/>
      <c r="W84" s="652"/>
      <c r="X84" s="652"/>
      <c r="Y84" s="652"/>
      <c r="Z84" s="652"/>
      <c r="AA84" s="652"/>
      <c r="AB84" s="652"/>
      <c r="AC84" s="652"/>
      <c r="AD84" s="652"/>
      <c r="AE84" s="652"/>
      <c r="AF84" s="652"/>
    </row>
    <row r="85" spans="1:44" ht="15" customHeight="1" x14ac:dyDescent="0.4">
      <c r="A85" s="169" t="s">
        <v>144</v>
      </c>
      <c r="B85" s="170"/>
      <c r="C85" s="170"/>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row>
    <row r="86" spans="1:44" ht="15" customHeight="1" x14ac:dyDescent="0.4">
      <c r="A86" s="603" t="s">
        <v>145</v>
      </c>
      <c r="B86" s="603"/>
      <c r="C86" s="603"/>
      <c r="D86" s="603"/>
      <c r="E86" s="603"/>
      <c r="F86" s="603"/>
      <c r="G86" s="603"/>
      <c r="H86" s="603"/>
      <c r="I86" s="603"/>
      <c r="J86" s="603"/>
      <c r="K86" s="603"/>
      <c r="L86" s="603"/>
      <c r="M86" s="603"/>
      <c r="N86" s="603"/>
      <c r="O86" s="603"/>
      <c r="P86" s="603"/>
      <c r="Q86" s="603"/>
      <c r="R86" s="603"/>
      <c r="S86" s="603"/>
      <c r="T86" s="603"/>
      <c r="U86" s="603"/>
      <c r="V86" s="603"/>
      <c r="W86" s="603"/>
      <c r="X86" s="603"/>
      <c r="Y86" s="603"/>
      <c r="Z86" s="603"/>
      <c r="AA86" s="603"/>
      <c r="AB86" s="603"/>
      <c r="AC86" s="603"/>
      <c r="AD86" s="603"/>
      <c r="AE86" s="603"/>
      <c r="AF86" s="603"/>
      <c r="AG86" s="603"/>
    </row>
    <row r="87" spans="1:44" ht="15" customHeight="1" x14ac:dyDescent="0.4">
      <c r="A87" s="170"/>
      <c r="B87" s="170"/>
      <c r="C87" s="170"/>
      <c r="D87" s="170"/>
      <c r="E87" s="170"/>
      <c r="F87" s="170"/>
      <c r="G87" s="170"/>
      <c r="H87" s="170"/>
      <c r="I87" s="170"/>
      <c r="J87" s="170"/>
      <c r="K87" s="170"/>
      <c r="L87" s="170"/>
      <c r="M87" s="170"/>
      <c r="N87" s="170"/>
      <c r="O87" s="170"/>
      <c r="P87" s="170"/>
      <c r="Q87" s="170"/>
      <c r="R87" s="170"/>
      <c r="S87" s="170"/>
      <c r="T87" s="170"/>
      <c r="U87" s="170"/>
      <c r="V87" s="170"/>
      <c r="W87" s="170"/>
      <c r="X87" s="170"/>
      <c r="Y87" s="170"/>
      <c r="Z87" s="170"/>
      <c r="AA87" s="170"/>
      <c r="AB87" s="170"/>
      <c r="AC87" s="170"/>
      <c r="AD87" s="170"/>
      <c r="AE87" s="170"/>
      <c r="AF87" s="170"/>
      <c r="AG87" s="170"/>
    </row>
    <row r="88" spans="1:44" ht="15" customHeight="1" x14ac:dyDescent="0.4">
      <c r="A88" s="681" t="s">
        <v>163</v>
      </c>
      <c r="B88" s="681"/>
      <c r="C88" s="681"/>
      <c r="D88" s="681"/>
      <c r="E88" s="681"/>
      <c r="F88" s="681"/>
      <c r="G88" s="681"/>
      <c r="H88" s="681"/>
      <c r="I88" s="681"/>
      <c r="J88" s="681"/>
      <c r="K88" s="681"/>
      <c r="L88" s="681"/>
      <c r="M88" s="681"/>
      <c r="N88" s="681"/>
      <c r="O88" s="681"/>
      <c r="P88" s="681"/>
      <c r="Q88" s="681"/>
      <c r="R88" s="681"/>
      <c r="S88" s="681"/>
      <c r="T88" s="681"/>
      <c r="U88" s="681"/>
      <c r="V88" s="681"/>
      <c r="W88" s="681"/>
      <c r="X88" s="681"/>
      <c r="Y88" s="681"/>
      <c r="Z88" s="681"/>
      <c r="AA88" s="681"/>
      <c r="AB88" s="681"/>
      <c r="AC88" s="681"/>
      <c r="AD88" s="681"/>
      <c r="AE88" s="681"/>
      <c r="AF88" s="681"/>
      <c r="AG88" s="681"/>
    </row>
    <row r="89" spans="1:44" s="45" customFormat="1" ht="15" customHeight="1" x14ac:dyDescent="0.4">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row>
    <row r="90" spans="1:44" s="45" customFormat="1" ht="15" customHeight="1" x14ac:dyDescent="0.4">
      <c r="A90" s="169" t="s">
        <v>147</v>
      </c>
      <c r="B90" s="171"/>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row>
    <row r="91" spans="1:44" s="45" customFormat="1" ht="15" customHeight="1" x14ac:dyDescent="0.4">
      <c r="B91" s="653" t="s">
        <v>54</v>
      </c>
      <c r="C91" s="653"/>
      <c r="D91" s="653"/>
      <c r="E91" s="653"/>
      <c r="F91" s="653"/>
      <c r="G91" s="682" t="str">
        <f>IF(+'様式１・登録申請書 '!$D$40="","",+'様式１・登録申請書 '!$D$40)</f>
        <v/>
      </c>
      <c r="H91" s="683"/>
      <c r="I91" s="683"/>
      <c r="J91" s="683"/>
      <c r="K91" s="683"/>
      <c r="L91" s="683"/>
      <c r="M91" s="683"/>
      <c r="N91" s="683"/>
      <c r="O91" s="684"/>
      <c r="P91" s="685" t="s">
        <v>148</v>
      </c>
      <c r="Q91" s="686"/>
      <c r="R91" s="686"/>
      <c r="S91" s="686"/>
      <c r="T91" s="687"/>
      <c r="U91" s="688"/>
      <c r="V91" s="689"/>
      <c r="W91" s="689"/>
      <c r="X91" s="689"/>
      <c r="Y91" s="689"/>
      <c r="Z91" s="689"/>
      <c r="AA91" s="689"/>
      <c r="AB91" s="689"/>
      <c r="AC91" s="689"/>
      <c r="AD91" s="689"/>
      <c r="AE91" s="689"/>
      <c r="AF91" s="690"/>
    </row>
    <row r="92" spans="1:44" s="45" customFormat="1" ht="15" customHeight="1" x14ac:dyDescent="0.4">
      <c r="B92" s="653" t="s">
        <v>84</v>
      </c>
      <c r="C92" s="653"/>
      <c r="D92" s="653"/>
      <c r="E92" s="653"/>
      <c r="F92" s="653"/>
      <c r="G92" s="651" t="str">
        <f>IF(+'様式１・登録申請書 '!$N$40="","",+'様式１・登録申請書 '!$N$40)</f>
        <v/>
      </c>
      <c r="H92" s="651"/>
      <c r="I92" s="651"/>
      <c r="J92" s="651"/>
      <c r="K92" s="651"/>
      <c r="L92" s="651"/>
      <c r="M92" s="651"/>
      <c r="N92" s="651"/>
      <c r="O92" s="651"/>
      <c r="P92" s="651"/>
      <c r="Q92" s="651"/>
      <c r="R92" s="651"/>
      <c r="S92" s="651"/>
      <c r="T92" s="651"/>
      <c r="U92" s="651"/>
      <c r="V92" s="651"/>
      <c r="W92" s="651"/>
      <c r="X92" s="651"/>
      <c r="Y92" s="651"/>
      <c r="Z92" s="651"/>
      <c r="AA92" s="651"/>
      <c r="AB92" s="651"/>
      <c r="AC92" s="651"/>
      <c r="AD92" s="651"/>
      <c r="AE92" s="651"/>
      <c r="AF92" s="651"/>
    </row>
    <row r="93" spans="1:44" s="45" customFormat="1" ht="15" customHeight="1" x14ac:dyDescent="0.4">
      <c r="B93" s="653" t="s">
        <v>1322</v>
      </c>
      <c r="C93" s="653"/>
      <c r="D93" s="653"/>
      <c r="E93" s="653"/>
      <c r="F93" s="653"/>
      <c r="G93" s="660"/>
      <c r="H93" s="661"/>
      <c r="I93" s="661"/>
      <c r="J93" s="661"/>
      <c r="K93" s="661"/>
      <c r="L93" s="661"/>
      <c r="M93" s="661"/>
      <c r="N93" s="661"/>
      <c r="O93" s="271" t="s">
        <v>1288</v>
      </c>
      <c r="P93" s="654" t="s">
        <v>149</v>
      </c>
      <c r="Q93" s="654"/>
      <c r="R93" s="654"/>
      <c r="S93" s="654"/>
      <c r="T93" s="654"/>
      <c r="U93" s="660"/>
      <c r="V93" s="661"/>
      <c r="W93" s="661"/>
      <c r="X93" s="661"/>
      <c r="Y93" s="661"/>
      <c r="Z93" s="661"/>
      <c r="AA93" s="661"/>
      <c r="AB93" s="661"/>
      <c r="AC93" s="661"/>
      <c r="AD93" s="661"/>
      <c r="AE93" s="662"/>
      <c r="AF93" s="271" t="s">
        <v>1288</v>
      </c>
    </row>
    <row r="94" spans="1:44" s="45" customFormat="1" ht="15" customHeight="1" x14ac:dyDescent="0.4">
      <c r="B94" s="649" t="s">
        <v>142</v>
      </c>
      <c r="C94" s="649"/>
      <c r="D94" s="649"/>
      <c r="E94" s="649"/>
      <c r="F94" s="649"/>
      <c r="G94" s="663" t="s">
        <v>150</v>
      </c>
      <c r="H94" s="654"/>
      <c r="I94" s="148"/>
      <c r="J94" s="654" t="s">
        <v>151</v>
      </c>
      <c r="K94" s="654"/>
      <c r="L94" s="654"/>
      <c r="M94" s="174"/>
      <c r="N94" s="173" t="s">
        <v>152</v>
      </c>
      <c r="O94" s="272"/>
      <c r="P94" s="663" t="s">
        <v>143</v>
      </c>
      <c r="Q94" s="654"/>
      <c r="R94" s="654"/>
      <c r="S94" s="654"/>
      <c r="T94" s="654"/>
      <c r="U94" s="679"/>
      <c r="V94" s="679"/>
      <c r="W94" s="679"/>
      <c r="X94" s="679"/>
      <c r="Y94" s="679"/>
      <c r="Z94" s="679"/>
      <c r="AA94" s="679"/>
      <c r="AB94" s="679"/>
      <c r="AC94" s="679"/>
      <c r="AD94" s="679"/>
      <c r="AE94" s="679"/>
      <c r="AF94" s="679"/>
      <c r="AR94" s="79"/>
    </row>
    <row r="95" spans="1:44" s="45" customFormat="1" ht="15" customHeight="1" x14ac:dyDescent="0.4"/>
    <row r="96" spans="1:44" s="5" customFormat="1" ht="15" customHeight="1" x14ac:dyDescent="0.4">
      <c r="A96" s="169" t="s">
        <v>153</v>
      </c>
      <c r="B96" s="171"/>
      <c r="C96" s="73"/>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row>
    <row r="97" spans="1:59" s="5" customFormat="1" ht="15" customHeight="1" x14ac:dyDescent="0.4">
      <c r="A97" s="73" t="s">
        <v>154</v>
      </c>
      <c r="B97" s="171"/>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row>
    <row r="98" spans="1:59" s="5" customFormat="1" ht="15" customHeight="1" x14ac:dyDescent="0.4">
      <c r="A98" s="73"/>
      <c r="B98" s="344" t="s">
        <v>58</v>
      </c>
      <c r="C98" s="344"/>
      <c r="D98" s="344"/>
      <c r="E98" s="344"/>
      <c r="F98" s="344"/>
      <c r="G98" s="344"/>
      <c r="H98" s="344"/>
      <c r="I98" s="344"/>
      <c r="J98" s="344"/>
      <c r="K98" s="344"/>
      <c r="L98" s="680" t="s">
        <v>155</v>
      </c>
      <c r="M98" s="680"/>
      <c r="N98" s="680"/>
      <c r="O98" s="680"/>
      <c r="P98" s="680"/>
      <c r="Q98" s="680"/>
      <c r="R98" s="680"/>
      <c r="S98" s="680"/>
      <c r="T98" s="680"/>
      <c r="U98" s="680"/>
      <c r="V98" s="680"/>
      <c r="W98" s="680"/>
      <c r="X98" s="680"/>
      <c r="Y98" s="680"/>
      <c r="Z98" s="680"/>
      <c r="AA98" s="680"/>
      <c r="AB98" s="680"/>
      <c r="AC98" s="680"/>
      <c r="AD98" s="680"/>
      <c r="AE98" s="680"/>
      <c r="AF98" s="680"/>
    </row>
    <row r="99" spans="1:59" s="16" customFormat="1" ht="66.95" customHeight="1" x14ac:dyDescent="0.4">
      <c r="B99" s="645" t="s">
        <v>60</v>
      </c>
      <c r="C99" s="645"/>
      <c r="D99" s="645"/>
      <c r="E99" s="645"/>
      <c r="F99" s="645"/>
      <c r="G99" s="645"/>
      <c r="H99" s="645"/>
      <c r="I99" s="645"/>
      <c r="J99" s="645"/>
      <c r="K99" s="645"/>
      <c r="L99" s="646"/>
      <c r="M99" s="646"/>
      <c r="N99" s="646"/>
      <c r="O99" s="646"/>
      <c r="P99" s="646"/>
      <c r="Q99" s="646"/>
      <c r="R99" s="646"/>
      <c r="S99" s="646"/>
      <c r="T99" s="646"/>
      <c r="U99" s="646"/>
      <c r="V99" s="646"/>
      <c r="W99" s="646"/>
      <c r="X99" s="646"/>
      <c r="Y99" s="646"/>
      <c r="Z99" s="646"/>
      <c r="AA99" s="646"/>
      <c r="AB99" s="646"/>
      <c r="AC99" s="646"/>
      <c r="AD99" s="646"/>
      <c r="AE99" s="646"/>
      <c r="AF99" s="646"/>
    </row>
    <row r="100" spans="1:59" s="16" customFormat="1" ht="66.95" customHeight="1" x14ac:dyDescent="0.4">
      <c r="B100" s="645" t="s">
        <v>61</v>
      </c>
      <c r="C100" s="645"/>
      <c r="D100" s="645"/>
      <c r="E100" s="645"/>
      <c r="F100" s="645"/>
      <c r="G100" s="645"/>
      <c r="H100" s="645"/>
      <c r="I100" s="645"/>
      <c r="J100" s="645"/>
      <c r="K100" s="645"/>
      <c r="L100" s="646"/>
      <c r="M100" s="647"/>
      <c r="N100" s="647"/>
      <c r="O100" s="647"/>
      <c r="P100" s="647"/>
      <c r="Q100" s="647"/>
      <c r="R100" s="647"/>
      <c r="S100" s="647"/>
      <c r="T100" s="647"/>
      <c r="U100" s="647"/>
      <c r="V100" s="647"/>
      <c r="W100" s="647"/>
      <c r="X100" s="647"/>
      <c r="Y100" s="647"/>
      <c r="Z100" s="647"/>
      <c r="AA100" s="647"/>
      <c r="AB100" s="647"/>
      <c r="AC100" s="647"/>
      <c r="AD100" s="647"/>
      <c r="AE100" s="647"/>
      <c r="AF100" s="647"/>
    </row>
    <row r="101" spans="1:59" s="16" customFormat="1" ht="66.95" customHeight="1" x14ac:dyDescent="0.4">
      <c r="B101" s="645" t="s">
        <v>62</v>
      </c>
      <c r="C101" s="645"/>
      <c r="D101" s="645"/>
      <c r="E101" s="645"/>
      <c r="F101" s="645"/>
      <c r="G101" s="645"/>
      <c r="H101" s="645"/>
      <c r="I101" s="645"/>
      <c r="J101" s="645"/>
      <c r="K101" s="645"/>
      <c r="L101" s="646"/>
      <c r="M101" s="646"/>
      <c r="N101" s="646"/>
      <c r="O101" s="646"/>
      <c r="P101" s="646"/>
      <c r="Q101" s="646"/>
      <c r="R101" s="646"/>
      <c r="S101" s="646"/>
      <c r="T101" s="646"/>
      <c r="U101" s="646"/>
      <c r="V101" s="646"/>
      <c r="W101" s="646"/>
      <c r="X101" s="646"/>
      <c r="Y101" s="646"/>
      <c r="Z101" s="646"/>
      <c r="AA101" s="646"/>
      <c r="AB101" s="646"/>
      <c r="AC101" s="646"/>
      <c r="AD101" s="646"/>
      <c r="AE101" s="646"/>
      <c r="AF101" s="646"/>
    </row>
    <row r="102" spans="1:59" s="16" customFormat="1" ht="66.95" customHeight="1" x14ac:dyDescent="0.4">
      <c r="B102" s="645" t="s">
        <v>63</v>
      </c>
      <c r="C102" s="645"/>
      <c r="D102" s="645"/>
      <c r="E102" s="645"/>
      <c r="F102" s="645"/>
      <c r="G102" s="645"/>
      <c r="H102" s="645"/>
      <c r="I102" s="645"/>
      <c r="J102" s="645"/>
      <c r="K102" s="645"/>
      <c r="L102" s="646"/>
      <c r="M102" s="646"/>
      <c r="N102" s="646"/>
      <c r="O102" s="646"/>
      <c r="P102" s="646"/>
      <c r="Q102" s="646"/>
      <c r="R102" s="646"/>
      <c r="S102" s="646"/>
      <c r="T102" s="646"/>
      <c r="U102" s="646"/>
      <c r="V102" s="646"/>
      <c r="W102" s="646"/>
      <c r="X102" s="646"/>
      <c r="Y102" s="646"/>
      <c r="Z102" s="646"/>
      <c r="AA102" s="646"/>
      <c r="AB102" s="646"/>
      <c r="AC102" s="646"/>
      <c r="AD102" s="646"/>
      <c r="AE102" s="646"/>
      <c r="AF102" s="646"/>
    </row>
    <row r="103" spans="1:59" s="45" customFormat="1" ht="15" customHeight="1" x14ac:dyDescent="0.4"/>
    <row r="104" spans="1:59" s="45" customFormat="1" ht="15" customHeight="1" x14ac:dyDescent="0.4">
      <c r="A104" s="169" t="s">
        <v>156</v>
      </c>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row>
    <row r="105" spans="1:59" s="45" customFormat="1" ht="15" customHeight="1" x14ac:dyDescent="0.4">
      <c r="A105" s="16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79"/>
    </row>
    <row r="106" spans="1:59" s="45" customFormat="1" ht="15" customHeight="1" x14ac:dyDescent="0.4">
      <c r="A106" s="276"/>
      <c r="B106" s="276"/>
      <c r="C106" s="276"/>
      <c r="D106" s="276"/>
      <c r="E106" s="276"/>
      <c r="F106" s="276"/>
      <c r="G106" s="276"/>
      <c r="H106" s="276"/>
      <c r="I106" s="276"/>
      <c r="J106" s="276"/>
      <c r="K106" s="276"/>
      <c r="L106" s="276"/>
      <c r="M106" s="276"/>
      <c r="N106" s="276"/>
      <c r="O106" s="276"/>
      <c r="P106" s="276"/>
      <c r="Q106" s="276"/>
      <c r="R106" s="276"/>
      <c r="S106" s="276"/>
      <c r="T106" s="79"/>
      <c r="U106" s="277"/>
      <c r="V106" s="79"/>
      <c r="W106" s="79"/>
      <c r="X106" s="79"/>
      <c r="Y106" s="79"/>
      <c r="Z106" s="649" t="s">
        <v>157</v>
      </c>
      <c r="AA106" s="649"/>
      <c r="AB106" s="649"/>
      <c r="AC106" s="650" t="str">
        <f>IF($N111="","",IF($N111&lt;$X111,"×",IF($N111&gt;=$X111,"○","×")))</f>
        <v/>
      </c>
      <c r="AD106" s="650"/>
      <c r="AE106" s="650"/>
      <c r="AF106" s="650"/>
      <c r="AG106" s="79"/>
    </row>
    <row r="107" spans="1:59" s="45" customFormat="1" ht="12" customHeight="1" x14ac:dyDescent="0.4">
      <c r="A107" s="171"/>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row>
    <row r="108" spans="1:59" s="5" customFormat="1" ht="15" customHeight="1" x14ac:dyDescent="0.4">
      <c r="A108" s="73"/>
      <c r="B108" s="342" t="s">
        <v>158</v>
      </c>
      <c r="C108" s="342"/>
      <c r="D108" s="342"/>
      <c r="E108" s="342"/>
      <c r="F108" s="342"/>
      <c r="G108" s="342"/>
      <c r="H108" s="342"/>
      <c r="I108" s="342"/>
      <c r="J108" s="342"/>
      <c r="K108" s="342"/>
      <c r="L108" s="342"/>
      <c r="M108" s="342"/>
      <c r="N108" s="342"/>
      <c r="O108" s="342"/>
      <c r="P108" s="342"/>
      <c r="Q108" s="342"/>
      <c r="R108" s="342"/>
      <c r="S108" s="342"/>
      <c r="T108" s="630" t="s">
        <v>1265</v>
      </c>
      <c r="U108" s="631"/>
      <c r="V108" s="631"/>
      <c r="W108" s="632"/>
      <c r="X108" s="630" t="s">
        <v>1268</v>
      </c>
      <c r="Y108" s="631"/>
      <c r="Z108" s="631"/>
      <c r="AA108" s="632"/>
      <c r="AB108" s="170"/>
      <c r="AC108" s="170"/>
      <c r="AD108" s="170"/>
      <c r="AE108" s="170"/>
      <c r="AF108" s="170"/>
      <c r="AG108" s="73"/>
    </row>
    <row r="109" spans="1:59" s="5" customFormat="1" ht="27" customHeight="1" x14ac:dyDescent="0.4">
      <c r="A109" s="73"/>
      <c r="B109" s="639" t="s">
        <v>1312</v>
      </c>
      <c r="C109" s="640"/>
      <c r="D109" s="640"/>
      <c r="E109" s="640"/>
      <c r="F109" s="640"/>
      <c r="G109" s="641"/>
      <c r="H109" s="639" t="s">
        <v>1313</v>
      </c>
      <c r="I109" s="640"/>
      <c r="J109" s="640"/>
      <c r="K109" s="640"/>
      <c r="L109" s="640"/>
      <c r="M109" s="641"/>
      <c r="N109" s="630" t="s">
        <v>1266</v>
      </c>
      <c r="O109" s="655"/>
      <c r="P109" s="655"/>
      <c r="Q109" s="655"/>
      <c r="R109" s="655"/>
      <c r="S109" s="656"/>
      <c r="T109" s="633"/>
      <c r="U109" s="634"/>
      <c r="V109" s="634"/>
      <c r="W109" s="635"/>
      <c r="X109" s="633"/>
      <c r="Y109" s="634"/>
      <c r="Z109" s="634"/>
      <c r="AA109" s="635"/>
      <c r="AB109" s="170"/>
      <c r="AC109" s="170"/>
      <c r="AD109" s="170"/>
      <c r="AE109" s="170"/>
      <c r="AF109" s="170"/>
      <c r="AG109" s="73"/>
    </row>
    <row r="110" spans="1:59" s="5" customFormat="1" ht="26.25" customHeight="1" x14ac:dyDescent="0.4">
      <c r="A110" s="73"/>
      <c r="B110" s="642"/>
      <c r="C110" s="643"/>
      <c r="D110" s="643"/>
      <c r="E110" s="643"/>
      <c r="F110" s="643"/>
      <c r="G110" s="644"/>
      <c r="H110" s="642"/>
      <c r="I110" s="643"/>
      <c r="J110" s="643"/>
      <c r="K110" s="643"/>
      <c r="L110" s="643"/>
      <c r="M110" s="644"/>
      <c r="N110" s="657"/>
      <c r="O110" s="658"/>
      <c r="P110" s="658"/>
      <c r="Q110" s="658"/>
      <c r="R110" s="658"/>
      <c r="S110" s="659"/>
      <c r="T110" s="636"/>
      <c r="U110" s="637"/>
      <c r="V110" s="637"/>
      <c r="W110" s="638"/>
      <c r="X110" s="636"/>
      <c r="Y110" s="637"/>
      <c r="Z110" s="637"/>
      <c r="AA110" s="638"/>
      <c r="AB110" s="170"/>
      <c r="AC110" s="170"/>
      <c r="AD110" s="170"/>
      <c r="AE110" s="170"/>
      <c r="AF110" s="170"/>
      <c r="AG110" s="73"/>
    </row>
    <row r="111" spans="1:59" s="5" customFormat="1" ht="30" customHeight="1" x14ac:dyDescent="0.4">
      <c r="A111" s="73"/>
      <c r="B111" s="670" t="str">
        <f>IF(様式５別紙１付・木拾い表!$BD$17=0,"",様式５別紙１付・木拾い表!$BD$17)</f>
        <v/>
      </c>
      <c r="C111" s="671"/>
      <c r="D111" s="671"/>
      <c r="E111" s="671"/>
      <c r="F111" s="671"/>
      <c r="G111" s="672"/>
      <c r="H111" s="670" t="str">
        <f>IF(様式５別紙１付・木拾い表!$BC$17=0,"",様式５別紙１付・木拾い表!$BC$17)</f>
        <v/>
      </c>
      <c r="I111" s="671"/>
      <c r="J111" s="671"/>
      <c r="K111" s="671"/>
      <c r="L111" s="671"/>
      <c r="M111" s="672"/>
      <c r="N111" s="673" t="str">
        <f>IF($H111="","",IFERROR(+$B111/+$H111,0)*100)</f>
        <v/>
      </c>
      <c r="O111" s="674"/>
      <c r="P111" s="674"/>
      <c r="Q111" s="674"/>
      <c r="R111" s="674"/>
      <c r="S111" s="675"/>
      <c r="T111" s="673" t="str">
        <f>'様式１・登録申請書 '!$X$58</f>
        <v/>
      </c>
      <c r="U111" s="674"/>
      <c r="V111" s="674"/>
      <c r="W111" s="674"/>
      <c r="X111" s="676">
        <f>'様式１・登録申請書 '!$AA$58</f>
        <v>0</v>
      </c>
      <c r="Y111" s="677"/>
      <c r="Z111" s="677"/>
      <c r="AA111" s="678"/>
      <c r="AB111" s="256"/>
      <c r="AC111" s="256"/>
      <c r="AD111" s="256"/>
      <c r="AE111" s="256"/>
      <c r="AF111" s="256"/>
      <c r="AG111" s="73"/>
      <c r="BB111" s="634"/>
      <c r="BC111" s="648"/>
      <c r="BD111" s="648"/>
      <c r="BE111" s="648"/>
      <c r="BF111" s="648"/>
      <c r="BG111" s="648"/>
    </row>
    <row r="112" spans="1:59" s="5" customFormat="1" ht="15" customHeight="1" x14ac:dyDescent="0.4">
      <c r="A112" s="73"/>
      <c r="B112" s="588" t="s">
        <v>1267</v>
      </c>
      <c r="C112" s="589"/>
      <c r="D112" s="589"/>
      <c r="E112" s="589"/>
      <c r="F112" s="589"/>
      <c r="G112" s="589"/>
      <c r="H112" s="589"/>
      <c r="I112" s="589"/>
      <c r="J112" s="589"/>
      <c r="K112" s="589"/>
      <c r="L112" s="589"/>
      <c r="M112" s="589"/>
      <c r="N112" s="589"/>
      <c r="O112" s="589"/>
      <c r="P112" s="589"/>
      <c r="Q112" s="589"/>
      <c r="R112" s="589"/>
      <c r="S112" s="590"/>
      <c r="T112" s="163"/>
      <c r="U112" s="164"/>
      <c r="V112" s="164"/>
      <c r="W112" s="164"/>
      <c r="X112" s="256"/>
      <c r="Y112" s="256"/>
      <c r="Z112" s="256"/>
      <c r="AA112" s="256"/>
      <c r="AB112" s="256"/>
      <c r="AC112" s="256"/>
      <c r="AD112" s="256"/>
      <c r="AE112" s="256"/>
      <c r="AF112" s="256"/>
      <c r="AG112" s="73"/>
      <c r="BB112" s="648"/>
      <c r="BC112" s="648"/>
      <c r="BD112" s="648"/>
      <c r="BE112" s="648"/>
      <c r="BF112" s="648"/>
      <c r="BG112" s="648"/>
    </row>
    <row r="113" spans="1:35" s="5" customFormat="1" ht="15" customHeight="1" x14ac:dyDescent="0.4">
      <c r="A113" s="73"/>
      <c r="B113" s="323" t="s">
        <v>65</v>
      </c>
      <c r="C113" s="323"/>
      <c r="D113" s="323"/>
      <c r="E113" s="323" t="s">
        <v>66</v>
      </c>
      <c r="F113" s="323"/>
      <c r="G113" s="323"/>
      <c r="H113" s="342" t="s">
        <v>67</v>
      </c>
      <c r="I113" s="342"/>
      <c r="J113" s="342"/>
      <c r="K113" s="323" t="s">
        <v>68</v>
      </c>
      <c r="L113" s="323"/>
      <c r="M113" s="323"/>
      <c r="N113" s="323" t="s">
        <v>69</v>
      </c>
      <c r="O113" s="323"/>
      <c r="P113" s="323"/>
      <c r="Q113" s="342" t="s">
        <v>77</v>
      </c>
      <c r="R113" s="342"/>
      <c r="S113" s="342"/>
      <c r="T113" s="165"/>
      <c r="U113" s="166"/>
      <c r="V113" s="166"/>
      <c r="W113" s="166"/>
      <c r="X113" s="256"/>
      <c r="Y113" s="256"/>
      <c r="Z113" s="256"/>
      <c r="AA113" s="256"/>
      <c r="AB113" s="256"/>
      <c r="AC113" s="256"/>
      <c r="AD113" s="256"/>
      <c r="AE113" s="256"/>
      <c r="AF113" s="256"/>
      <c r="AG113" s="73"/>
    </row>
    <row r="114" spans="1:35" s="5" customFormat="1" ht="15" customHeight="1" x14ac:dyDescent="0.4">
      <c r="A114" s="73"/>
      <c r="B114" s="343" t="str">
        <f>IF(様式５別紙１付・木拾い表!$AW$14=0,"",様式５別紙１付・木拾い表!$AW$9)</f>
        <v/>
      </c>
      <c r="C114" s="343"/>
      <c r="D114" s="343"/>
      <c r="E114" s="343" t="str">
        <f>IF(様式５別紙１付・木拾い表!$AW$14=0,"",様式５別紙１付・木拾い表!$AW$10)</f>
        <v/>
      </c>
      <c r="F114" s="343"/>
      <c r="G114" s="343"/>
      <c r="H114" s="343" t="str">
        <f>IF(様式５別紙１付・木拾い表!$AW$14=0,"",様式５別紙１付・木拾い表!$AW$11)</f>
        <v/>
      </c>
      <c r="I114" s="343"/>
      <c r="J114" s="343"/>
      <c r="K114" s="343" t="str">
        <f>IF(様式５別紙１付・木拾い表!$AW$14=0,"",様式５別紙１付・木拾い表!$AW$12)</f>
        <v/>
      </c>
      <c r="L114" s="343"/>
      <c r="M114" s="343"/>
      <c r="N114" s="343" t="str">
        <f>IF(様式５別紙１付・木拾い表!$AW$14=0,"",様式５別紙１付・木拾い表!$AW$13)</f>
        <v/>
      </c>
      <c r="O114" s="343"/>
      <c r="P114" s="343"/>
      <c r="Q114" s="343" t="str">
        <f>IF(COUNT($B114:$P114)=0,"",SUM($B114:$P114))</f>
        <v/>
      </c>
      <c r="R114" s="343"/>
      <c r="S114" s="343"/>
      <c r="T114" s="167"/>
      <c r="U114" s="168"/>
      <c r="V114" s="168"/>
      <c r="W114" s="168"/>
      <c r="X114" s="256"/>
      <c r="Y114" s="256"/>
      <c r="Z114" s="256"/>
      <c r="AA114" s="256"/>
      <c r="AB114" s="256"/>
      <c r="AC114" s="256"/>
      <c r="AD114" s="256"/>
      <c r="AE114" s="256"/>
      <c r="AF114" s="256"/>
      <c r="AG114" s="73"/>
    </row>
    <row r="115" spans="1:35" ht="20.25" customHeight="1" x14ac:dyDescent="0.4">
      <c r="A115" s="170"/>
      <c r="B115" s="274" t="s">
        <v>1323</v>
      </c>
      <c r="C115" s="170"/>
      <c r="D115" s="275"/>
      <c r="E115" s="275"/>
      <c r="F115" s="202"/>
      <c r="G115" s="202"/>
      <c r="H115" s="202"/>
      <c r="I115" s="202"/>
      <c r="J115" s="202"/>
      <c r="K115" s="202"/>
      <c r="L115" s="202"/>
      <c r="M115" s="202"/>
      <c r="N115" s="202"/>
      <c r="O115" s="202"/>
      <c r="P115" s="202"/>
      <c r="Q115" s="202"/>
      <c r="R115" s="202"/>
      <c r="S115" s="202"/>
      <c r="T115" s="202"/>
      <c r="U115" s="202"/>
      <c r="V115" s="202"/>
      <c r="W115" s="202"/>
      <c r="X115" s="202"/>
      <c r="Y115" s="202"/>
      <c r="Z115" s="202"/>
      <c r="AA115" s="202"/>
      <c r="AB115" s="202"/>
      <c r="AC115" s="202"/>
      <c r="AD115" s="202"/>
      <c r="AE115" s="202"/>
      <c r="AF115" s="202"/>
      <c r="AG115" s="202"/>
      <c r="AH115" s="58"/>
      <c r="AI115" s="58"/>
    </row>
    <row r="116" spans="1:35" s="45" customFormat="1" ht="47.1" customHeight="1" x14ac:dyDescent="0.4">
      <c r="B116" s="40" t="s">
        <v>59</v>
      </c>
      <c r="C116" s="664" t="s">
        <v>1314</v>
      </c>
      <c r="D116" s="665"/>
      <c r="E116" s="665"/>
      <c r="F116" s="665"/>
      <c r="G116" s="665"/>
      <c r="H116" s="665"/>
      <c r="I116" s="665"/>
      <c r="J116" s="665"/>
      <c r="K116" s="665"/>
      <c r="L116" s="665"/>
      <c r="M116" s="665"/>
      <c r="N116" s="665"/>
      <c r="O116" s="665"/>
      <c r="P116" s="665"/>
      <c r="Q116" s="665"/>
      <c r="R116" s="665"/>
      <c r="S116" s="665"/>
      <c r="T116" s="665"/>
      <c r="U116" s="665"/>
      <c r="V116" s="665"/>
      <c r="W116" s="665"/>
      <c r="X116" s="665"/>
      <c r="Y116" s="665"/>
      <c r="Z116" s="665"/>
      <c r="AA116" s="665"/>
      <c r="AB116" s="665"/>
      <c r="AC116" s="665"/>
      <c r="AD116" s="665"/>
      <c r="AE116" s="665"/>
      <c r="AF116" s="666"/>
    </row>
    <row r="117" spans="1:35" s="45" customFormat="1" ht="47.1" customHeight="1" x14ac:dyDescent="0.4">
      <c r="B117" s="40" t="s">
        <v>59</v>
      </c>
      <c r="C117" s="667" t="s">
        <v>187</v>
      </c>
      <c r="D117" s="668"/>
      <c r="E117" s="668"/>
      <c r="F117" s="668"/>
      <c r="G117" s="668"/>
      <c r="H117" s="668"/>
      <c r="I117" s="668"/>
      <c r="J117" s="668"/>
      <c r="K117" s="668"/>
      <c r="L117" s="668"/>
      <c r="M117" s="668"/>
      <c r="N117" s="668"/>
      <c r="O117" s="668"/>
      <c r="P117" s="668"/>
      <c r="Q117" s="668"/>
      <c r="R117" s="668"/>
      <c r="S117" s="668"/>
      <c r="T117" s="668"/>
      <c r="U117" s="668"/>
      <c r="V117" s="668"/>
      <c r="W117" s="668"/>
      <c r="X117" s="668"/>
      <c r="Y117" s="668"/>
      <c r="Z117" s="668"/>
      <c r="AA117" s="668"/>
      <c r="AB117" s="668"/>
      <c r="AC117" s="668"/>
      <c r="AD117" s="668"/>
      <c r="AE117" s="668"/>
      <c r="AF117" s="669"/>
    </row>
    <row r="118" spans="1:35" s="45" customFormat="1" ht="47.1" customHeight="1" x14ac:dyDescent="0.4">
      <c r="B118" s="40" t="s">
        <v>59</v>
      </c>
      <c r="C118" s="691" t="s">
        <v>159</v>
      </c>
      <c r="D118" s="692"/>
      <c r="E118" s="692"/>
      <c r="F118" s="692"/>
      <c r="G118" s="692"/>
      <c r="H118" s="692"/>
      <c r="I118" s="692"/>
      <c r="J118" s="692"/>
      <c r="K118" s="692"/>
      <c r="L118" s="692"/>
      <c r="M118" s="692"/>
      <c r="N118" s="692"/>
      <c r="O118" s="692"/>
      <c r="P118" s="692"/>
      <c r="Q118" s="692"/>
      <c r="R118" s="692"/>
      <c r="S118" s="692"/>
      <c r="T118" s="692"/>
      <c r="U118" s="692"/>
      <c r="V118" s="692"/>
      <c r="W118" s="692"/>
      <c r="X118" s="692"/>
      <c r="Y118" s="692"/>
      <c r="Z118" s="692"/>
      <c r="AA118" s="692"/>
      <c r="AB118" s="692"/>
      <c r="AC118" s="692"/>
      <c r="AD118" s="692"/>
      <c r="AE118" s="692"/>
      <c r="AF118" s="693"/>
    </row>
    <row r="119" spans="1:35" s="45" customFormat="1" ht="47.1" customHeight="1" x14ac:dyDescent="0.4">
      <c r="B119" s="40" t="s">
        <v>59</v>
      </c>
      <c r="C119" s="691" t="s">
        <v>160</v>
      </c>
      <c r="D119" s="692"/>
      <c r="E119" s="692"/>
      <c r="F119" s="692"/>
      <c r="G119" s="692"/>
      <c r="H119" s="692"/>
      <c r="I119" s="692"/>
      <c r="J119" s="692"/>
      <c r="K119" s="692"/>
      <c r="L119" s="692"/>
      <c r="M119" s="692"/>
      <c r="N119" s="692"/>
      <c r="O119" s="692"/>
      <c r="P119" s="692"/>
      <c r="Q119" s="692"/>
      <c r="R119" s="692"/>
      <c r="S119" s="692"/>
      <c r="T119" s="692"/>
      <c r="U119" s="692"/>
      <c r="V119" s="692"/>
      <c r="W119" s="692"/>
      <c r="X119" s="692"/>
      <c r="Y119" s="692"/>
      <c r="Z119" s="692"/>
      <c r="AA119" s="692"/>
      <c r="AB119" s="692"/>
      <c r="AC119" s="692"/>
      <c r="AD119" s="692"/>
      <c r="AE119" s="692"/>
      <c r="AF119" s="693"/>
    </row>
    <row r="120" spans="1:35" s="45" customFormat="1" ht="47.1" customHeight="1" x14ac:dyDescent="0.4">
      <c r="B120" s="40" t="s">
        <v>59</v>
      </c>
      <c r="C120" s="694" t="s">
        <v>161</v>
      </c>
      <c r="D120" s="694"/>
      <c r="E120" s="694"/>
      <c r="F120" s="694"/>
      <c r="G120" s="694"/>
      <c r="H120" s="694"/>
      <c r="I120" s="694"/>
      <c r="J120" s="694"/>
      <c r="K120" s="694"/>
      <c r="L120" s="694"/>
      <c r="M120" s="694"/>
      <c r="N120" s="694"/>
      <c r="O120" s="694"/>
      <c r="P120" s="694"/>
      <c r="Q120" s="694"/>
      <c r="R120" s="694"/>
      <c r="S120" s="694"/>
      <c r="T120" s="694"/>
      <c r="U120" s="694"/>
      <c r="V120" s="694"/>
      <c r="W120" s="694"/>
      <c r="X120" s="694"/>
      <c r="Y120" s="694"/>
      <c r="Z120" s="694"/>
      <c r="AA120" s="694"/>
      <c r="AB120" s="694"/>
      <c r="AC120" s="694"/>
      <c r="AD120" s="694"/>
      <c r="AE120" s="694"/>
      <c r="AF120" s="694"/>
    </row>
    <row r="121" spans="1:35" s="45" customFormat="1" ht="47.1" customHeight="1" x14ac:dyDescent="0.4">
      <c r="B121" s="40" t="s">
        <v>59</v>
      </c>
      <c r="C121" s="696" t="s">
        <v>190</v>
      </c>
      <c r="D121" s="696"/>
      <c r="E121" s="696"/>
      <c r="F121" s="696"/>
      <c r="G121" s="696"/>
      <c r="H121" s="696"/>
      <c r="I121" s="696"/>
      <c r="J121" s="696"/>
      <c r="K121" s="696"/>
      <c r="L121" s="696"/>
      <c r="M121" s="696"/>
      <c r="N121" s="696"/>
      <c r="O121" s="696"/>
      <c r="P121" s="696"/>
      <c r="Q121" s="696"/>
      <c r="R121" s="696"/>
      <c r="S121" s="696"/>
      <c r="T121" s="696"/>
      <c r="U121" s="696"/>
      <c r="V121" s="696"/>
      <c r="W121" s="696"/>
      <c r="X121" s="696"/>
      <c r="Y121" s="696"/>
      <c r="Z121" s="696"/>
      <c r="AA121" s="696"/>
      <c r="AB121" s="696"/>
      <c r="AC121" s="696"/>
      <c r="AD121" s="696"/>
      <c r="AE121" s="696"/>
      <c r="AF121" s="696"/>
    </row>
    <row r="122" spans="1:35" s="45" customFormat="1" ht="47.1" customHeight="1" x14ac:dyDescent="0.4">
      <c r="B122" s="40" t="s">
        <v>59</v>
      </c>
      <c r="C122" s="652" t="s">
        <v>1315</v>
      </c>
      <c r="D122" s="652"/>
      <c r="E122" s="652"/>
      <c r="F122" s="652"/>
      <c r="G122" s="652"/>
      <c r="H122" s="652"/>
      <c r="I122" s="652"/>
      <c r="J122" s="652"/>
      <c r="K122" s="652"/>
      <c r="L122" s="652"/>
      <c r="M122" s="652"/>
      <c r="N122" s="652"/>
      <c r="O122" s="652"/>
      <c r="P122" s="652"/>
      <c r="Q122" s="652"/>
      <c r="R122" s="652"/>
      <c r="S122" s="652"/>
      <c r="T122" s="652"/>
      <c r="U122" s="652"/>
      <c r="V122" s="652"/>
      <c r="W122" s="652"/>
      <c r="X122" s="652"/>
      <c r="Y122" s="652"/>
      <c r="Z122" s="652"/>
      <c r="AA122" s="652"/>
      <c r="AB122" s="652"/>
      <c r="AC122" s="652"/>
      <c r="AD122" s="652"/>
      <c r="AE122" s="652"/>
      <c r="AF122" s="652"/>
    </row>
    <row r="123" spans="1:35" s="45" customFormat="1" ht="47.1" customHeight="1" x14ac:dyDescent="0.4">
      <c r="B123" s="40" t="s">
        <v>59</v>
      </c>
      <c r="C123" s="652" t="s">
        <v>1269</v>
      </c>
      <c r="D123" s="652"/>
      <c r="E123" s="652"/>
      <c r="F123" s="652"/>
      <c r="G123" s="652"/>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row>
    <row r="124" spans="1:35" s="45" customFormat="1" ht="47.1" customHeight="1" x14ac:dyDescent="0.4">
      <c r="B124" s="40" t="s">
        <v>59</v>
      </c>
      <c r="C124" s="652" t="s">
        <v>1270</v>
      </c>
      <c r="D124" s="652"/>
      <c r="E124" s="652"/>
      <c r="F124" s="652"/>
      <c r="G124" s="652"/>
      <c r="H124" s="652"/>
      <c r="I124" s="652"/>
      <c r="J124" s="652"/>
      <c r="K124" s="652"/>
      <c r="L124" s="652"/>
      <c r="M124" s="652"/>
      <c r="N124" s="652"/>
      <c r="O124" s="652"/>
      <c r="P124" s="652"/>
      <c r="Q124" s="652"/>
      <c r="R124" s="652"/>
      <c r="S124" s="652"/>
      <c r="T124" s="652"/>
      <c r="U124" s="652"/>
      <c r="V124" s="652"/>
      <c r="W124" s="652"/>
      <c r="X124" s="652"/>
      <c r="Y124" s="652"/>
      <c r="Z124" s="652"/>
      <c r="AA124" s="652"/>
      <c r="AB124" s="652"/>
      <c r="AC124" s="652"/>
      <c r="AD124" s="652"/>
      <c r="AE124" s="652"/>
      <c r="AF124" s="652"/>
    </row>
    <row r="125" spans="1:35" s="45" customFormat="1" ht="47.1" customHeight="1" x14ac:dyDescent="0.4">
      <c r="B125" s="40" t="s">
        <v>59</v>
      </c>
      <c r="C125" s="652" t="s">
        <v>1271</v>
      </c>
      <c r="D125" s="652"/>
      <c r="E125" s="652"/>
      <c r="F125" s="652"/>
      <c r="G125" s="652"/>
      <c r="H125" s="652"/>
      <c r="I125" s="652"/>
      <c r="J125" s="652"/>
      <c r="K125" s="652"/>
      <c r="L125" s="652"/>
      <c r="M125" s="652"/>
      <c r="N125" s="652"/>
      <c r="O125" s="652"/>
      <c r="P125" s="652"/>
      <c r="Q125" s="652"/>
      <c r="R125" s="652"/>
      <c r="S125" s="652"/>
      <c r="T125" s="652"/>
      <c r="U125" s="652"/>
      <c r="V125" s="652"/>
      <c r="W125" s="652"/>
      <c r="X125" s="652"/>
      <c r="Y125" s="652"/>
      <c r="Z125" s="652"/>
      <c r="AA125" s="652"/>
      <c r="AB125" s="652"/>
      <c r="AC125" s="652"/>
      <c r="AD125" s="652"/>
      <c r="AE125" s="652"/>
      <c r="AF125" s="652"/>
    </row>
    <row r="126" spans="1:35" s="45" customFormat="1" ht="47.1" customHeight="1" x14ac:dyDescent="0.4">
      <c r="B126" s="40" t="s">
        <v>59</v>
      </c>
      <c r="C126" s="652" t="s">
        <v>1316</v>
      </c>
      <c r="D126" s="652"/>
      <c r="E126" s="652"/>
      <c r="F126" s="652"/>
      <c r="G126" s="652"/>
      <c r="H126" s="652"/>
      <c r="I126" s="652"/>
      <c r="J126" s="652"/>
      <c r="K126" s="652"/>
      <c r="L126" s="652"/>
      <c r="M126" s="652"/>
      <c r="N126" s="652"/>
      <c r="O126" s="652"/>
      <c r="P126" s="652"/>
      <c r="Q126" s="652"/>
      <c r="R126" s="652"/>
      <c r="S126" s="652"/>
      <c r="T126" s="652"/>
      <c r="U126" s="652"/>
      <c r="V126" s="652"/>
      <c r="W126" s="652"/>
      <c r="X126" s="652"/>
      <c r="Y126" s="652"/>
      <c r="Z126" s="652"/>
      <c r="AA126" s="652"/>
      <c r="AB126" s="652"/>
      <c r="AC126" s="652"/>
      <c r="AD126" s="652"/>
      <c r="AE126" s="652"/>
      <c r="AF126" s="652"/>
    </row>
  </sheetData>
  <sheetProtection algorithmName="SHA-512" hashValue="QADS7IEso2aiUT1PvrupaB1di4n1j2ZpEbLxP61Nxc9WwZ2/tQLccZcHu+KLFrb/IsClK036PYHn7KM4ABkJ7w==" saltValue="wKDeFs1xyTBa/mYkQ0UoIA==" spinCount="100000" sheet="1" selectLockedCells="1"/>
  <mergeCells count="195">
    <mergeCell ref="BB27:BG28"/>
    <mergeCell ref="B25:G26"/>
    <mergeCell ref="H25:M26"/>
    <mergeCell ref="N25:S26"/>
    <mergeCell ref="B28:S28"/>
    <mergeCell ref="T27:W27"/>
    <mergeCell ref="T24:W26"/>
    <mergeCell ref="X24:AA26"/>
    <mergeCell ref="X27:AA27"/>
    <mergeCell ref="B27:G27"/>
    <mergeCell ref="H27:M27"/>
    <mergeCell ref="N27:S27"/>
    <mergeCell ref="C122:AF122"/>
    <mergeCell ref="C123:AF123"/>
    <mergeCell ref="U10:AF10"/>
    <mergeCell ref="B15:K15"/>
    <mergeCell ref="C124:AF124"/>
    <mergeCell ref="C125:AF125"/>
    <mergeCell ref="C126:AF126"/>
    <mergeCell ref="C119:AF119"/>
    <mergeCell ref="C120:AF120"/>
    <mergeCell ref="C121:AF121"/>
    <mergeCell ref="C118:AF118"/>
    <mergeCell ref="U49:AF49"/>
    <mergeCell ref="B30:D30"/>
    <mergeCell ref="B59:K59"/>
    <mergeCell ref="L15:AF15"/>
    <mergeCell ref="B16:K16"/>
    <mergeCell ref="B18:K18"/>
    <mergeCell ref="L18:AF18"/>
    <mergeCell ref="Z22:AB22"/>
    <mergeCell ref="AC22:AF22"/>
    <mergeCell ref="B24:S24"/>
    <mergeCell ref="B29:D29"/>
    <mergeCell ref="E29:G29"/>
    <mergeCell ref="H29:J29"/>
    <mergeCell ref="A2:AG2"/>
    <mergeCell ref="A4:AG4"/>
    <mergeCell ref="B7:F7"/>
    <mergeCell ref="G7:O7"/>
    <mergeCell ref="P7:T7"/>
    <mergeCell ref="U7:AF7"/>
    <mergeCell ref="B14:K14"/>
    <mergeCell ref="L14:AF14"/>
    <mergeCell ref="B8:F8"/>
    <mergeCell ref="G8:AF8"/>
    <mergeCell ref="B9:F9"/>
    <mergeCell ref="P9:T9"/>
    <mergeCell ref="B10:F10"/>
    <mergeCell ref="G10:H10"/>
    <mergeCell ref="J10:L10"/>
    <mergeCell ref="P10:T10"/>
    <mergeCell ref="G9:N9"/>
    <mergeCell ref="U9:AE9"/>
    <mergeCell ref="K29:M29"/>
    <mergeCell ref="N29:P29"/>
    <mergeCell ref="Q29:S29"/>
    <mergeCell ref="L16:AF16"/>
    <mergeCell ref="H30:J30"/>
    <mergeCell ref="K30:M30"/>
    <mergeCell ref="E30:G30"/>
    <mergeCell ref="B17:K17"/>
    <mergeCell ref="L17:AF17"/>
    <mergeCell ref="N30:P30"/>
    <mergeCell ref="Q30:S30"/>
    <mergeCell ref="A46:AG46"/>
    <mergeCell ref="B49:F49"/>
    <mergeCell ref="G49:O49"/>
    <mergeCell ref="P49:T49"/>
    <mergeCell ref="B50:F50"/>
    <mergeCell ref="G50:AF50"/>
    <mergeCell ref="B51:F51"/>
    <mergeCell ref="P51:T51"/>
    <mergeCell ref="L58:AF58"/>
    <mergeCell ref="G51:N51"/>
    <mergeCell ref="U51:AE51"/>
    <mergeCell ref="B58:K58"/>
    <mergeCell ref="P52:T52"/>
    <mergeCell ref="U52:AF52"/>
    <mergeCell ref="B56:K56"/>
    <mergeCell ref="L56:AF56"/>
    <mergeCell ref="B57:K57"/>
    <mergeCell ref="L57:AF57"/>
    <mergeCell ref="B52:F52"/>
    <mergeCell ref="G52:H52"/>
    <mergeCell ref="J52:L52"/>
    <mergeCell ref="C32:AF32"/>
    <mergeCell ref="C33:AF33"/>
    <mergeCell ref="C34:AF34"/>
    <mergeCell ref="C35:AF35"/>
    <mergeCell ref="C36:AF36"/>
    <mergeCell ref="C37:AF37"/>
    <mergeCell ref="C38:AF38"/>
    <mergeCell ref="C42:AF42"/>
    <mergeCell ref="A44:AG44"/>
    <mergeCell ref="C41:AF41"/>
    <mergeCell ref="C39:AF39"/>
    <mergeCell ref="C40:AF40"/>
    <mergeCell ref="L59:AF59"/>
    <mergeCell ref="B60:K60"/>
    <mergeCell ref="L60:AF60"/>
    <mergeCell ref="Z64:AB64"/>
    <mergeCell ref="AC64:AF64"/>
    <mergeCell ref="B66:S66"/>
    <mergeCell ref="T66:W68"/>
    <mergeCell ref="C79:AF79"/>
    <mergeCell ref="C80:AF80"/>
    <mergeCell ref="X66:AA68"/>
    <mergeCell ref="B67:G68"/>
    <mergeCell ref="H67:M68"/>
    <mergeCell ref="N67:S68"/>
    <mergeCell ref="B69:G69"/>
    <mergeCell ref="H69:M69"/>
    <mergeCell ref="N69:S69"/>
    <mergeCell ref="T69:W69"/>
    <mergeCell ref="X69:AA69"/>
    <mergeCell ref="B70:S70"/>
    <mergeCell ref="B71:D71"/>
    <mergeCell ref="E71:G71"/>
    <mergeCell ref="H71:J71"/>
    <mergeCell ref="K71:M71"/>
    <mergeCell ref="N71:P71"/>
    <mergeCell ref="Q71:S71"/>
    <mergeCell ref="B72:D72"/>
    <mergeCell ref="E72:G72"/>
    <mergeCell ref="H72:J72"/>
    <mergeCell ref="K72:M72"/>
    <mergeCell ref="N72:P72"/>
    <mergeCell ref="Q72:S72"/>
    <mergeCell ref="C84:AF84"/>
    <mergeCell ref="C74:AF74"/>
    <mergeCell ref="C77:AF77"/>
    <mergeCell ref="C76:AF76"/>
    <mergeCell ref="C75:AF75"/>
    <mergeCell ref="C78:AF78"/>
    <mergeCell ref="U94:AF94"/>
    <mergeCell ref="B102:K102"/>
    <mergeCell ref="L102:AF102"/>
    <mergeCell ref="B101:K101"/>
    <mergeCell ref="L101:AF101"/>
    <mergeCell ref="B98:K98"/>
    <mergeCell ref="L98:AF98"/>
    <mergeCell ref="C81:AF81"/>
    <mergeCell ref="C82:AF82"/>
    <mergeCell ref="B91:F91"/>
    <mergeCell ref="A86:AG86"/>
    <mergeCell ref="A88:AG88"/>
    <mergeCell ref="G91:O91"/>
    <mergeCell ref="P91:T91"/>
    <mergeCell ref="U91:AF91"/>
    <mergeCell ref="BB111:BG112"/>
    <mergeCell ref="C116:AF116"/>
    <mergeCell ref="C117:AF117"/>
    <mergeCell ref="B112:S112"/>
    <mergeCell ref="B113:D113"/>
    <mergeCell ref="E113:G113"/>
    <mergeCell ref="H113:J113"/>
    <mergeCell ref="K113:M113"/>
    <mergeCell ref="N113:P113"/>
    <mergeCell ref="Q113:S113"/>
    <mergeCell ref="B114:D114"/>
    <mergeCell ref="E114:G114"/>
    <mergeCell ref="H114:J114"/>
    <mergeCell ref="K114:M114"/>
    <mergeCell ref="N114:P114"/>
    <mergeCell ref="Q114:S114"/>
    <mergeCell ref="B111:G111"/>
    <mergeCell ref="H111:M111"/>
    <mergeCell ref="N111:S111"/>
    <mergeCell ref="T111:W111"/>
    <mergeCell ref="X111:AA111"/>
    <mergeCell ref="T108:W110"/>
    <mergeCell ref="X108:AA110"/>
    <mergeCell ref="B109:G110"/>
    <mergeCell ref="H109:M110"/>
    <mergeCell ref="B99:K99"/>
    <mergeCell ref="L99:AF99"/>
    <mergeCell ref="B100:K100"/>
    <mergeCell ref="L100:AF100"/>
    <mergeCell ref="BB69:BG70"/>
    <mergeCell ref="Z106:AB106"/>
    <mergeCell ref="AC106:AF106"/>
    <mergeCell ref="B108:S108"/>
    <mergeCell ref="G92:AF92"/>
    <mergeCell ref="C83:AF83"/>
    <mergeCell ref="B92:F92"/>
    <mergeCell ref="B93:F93"/>
    <mergeCell ref="P93:T93"/>
    <mergeCell ref="N109:S110"/>
    <mergeCell ref="G93:N93"/>
    <mergeCell ref="U93:AE93"/>
    <mergeCell ref="B94:F94"/>
    <mergeCell ref="G94:H94"/>
    <mergeCell ref="J94:L94"/>
    <mergeCell ref="P94:T94"/>
  </mergeCells>
  <phoneticPr fontId="2"/>
  <conditionalFormatting sqref="X69:AA69">
    <cfRule type="cellIs" dxfId="2" priority="3" operator="equal">
      <formula>0</formula>
    </cfRule>
  </conditionalFormatting>
  <conditionalFormatting sqref="X111:AA111">
    <cfRule type="cellIs" dxfId="1" priority="2" operator="equal">
      <formula>0</formula>
    </cfRule>
  </conditionalFormatting>
  <conditionalFormatting sqref="X27:AA27">
    <cfRule type="cellIs" dxfId="0" priority="1" operator="equal">
      <formula>0</formula>
    </cfRule>
  </conditionalFormatting>
  <dataValidations count="2">
    <dataValidation type="list" allowBlank="1" showInputMessage="1" showErrorMessage="1" sqref="B32:B42 B74:B84 B116:B126">
      <formula1>"□,☑"</formula1>
    </dataValidation>
    <dataValidation allowBlank="1" showInputMessage="1" showErrorMessage="1" prompt="・小数点以下２桁_x000a_・半角数字_x000a_・単位不要" sqref="U9:AE9 G9:N9"/>
  </dataValidations>
  <printOptions horizontalCentered="1"/>
  <pageMargins left="0.7" right="0.7" top="0.75" bottom="0.75" header="0.3" footer="0.3"/>
  <pageSetup paperSize="9" fitToHeight="0" orientation="portrait" r:id="rId1"/>
  <headerFooter differentFirst="1"/>
  <rowBreaks count="5" manualBreakCount="5">
    <brk id="19" max="32" man="1"/>
    <brk id="42" max="32" man="1"/>
    <brk id="61" max="32" man="1"/>
    <brk id="84" max="32" man="1"/>
    <brk id="103" max="32"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選択肢リスト!$A$15:$A$19</xm:f>
          </x14:formula1>
          <xm:sqref>U10:AF10 U52:AF52 U94:AF94</xm:sqref>
        </x14:dataValidation>
        <x14:dataValidation type="list" allowBlank="1" showInputMessage="1" showErrorMessage="1">
          <x14:formula1>
            <xm:f>選択肢リスト!$A$11:$A$12</xm:f>
          </x14:formula1>
          <xm:sqref>U7:AF7 U49:AF49 U91:AF91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BE319"/>
  <sheetViews>
    <sheetView showGridLines="0" view="pageBreakPreview" zoomScale="55" zoomScaleNormal="55" zoomScaleSheetLayoutView="55" workbookViewId="0">
      <pane xSplit="1" topLeftCell="B1" activePane="topRight" state="frozen"/>
      <selection activeCell="AH1" sqref="AH1"/>
      <selection pane="topRight" activeCell="AH1" sqref="AH1"/>
    </sheetView>
  </sheetViews>
  <sheetFormatPr defaultRowHeight="17.25" customHeight="1" x14ac:dyDescent="0.4"/>
  <cols>
    <col min="1" max="1" width="125" style="59" customWidth="1"/>
    <col min="2" max="2" width="5.375" style="59" customWidth="1"/>
    <col min="3" max="3" width="13.625" style="59" customWidth="1"/>
    <col min="4" max="4" width="10.375" style="59" customWidth="1"/>
    <col min="5" max="5" width="13.375" style="59" customWidth="1"/>
    <col min="6" max="6" width="12.875" style="59" customWidth="1"/>
    <col min="7" max="7" width="23.875" style="59" customWidth="1"/>
    <col min="8" max="8" width="12.875" style="59" customWidth="1"/>
    <col min="9" max="9" width="9.5" style="60" customWidth="1"/>
    <col min="10" max="10" width="9.5" style="59" customWidth="1"/>
    <col min="11" max="11" width="7.875" style="59" customWidth="1"/>
    <col min="12" max="12" width="9.5" style="59" customWidth="1"/>
    <col min="13" max="14" width="16.625" style="59" customWidth="1"/>
    <col min="15" max="15" width="1.875" style="59" customWidth="1"/>
    <col min="16" max="16" width="5.375" style="59" customWidth="1"/>
    <col min="17" max="17" width="15.25" style="59" customWidth="1"/>
    <col min="18" max="18" width="10.375" style="59" customWidth="1"/>
    <col min="19" max="19" width="13.375" style="59" customWidth="1"/>
    <col min="20" max="20" width="12.875" style="59" customWidth="1"/>
    <col min="21" max="21" width="21.375" style="59" customWidth="1"/>
    <col min="22" max="22" width="12.875" style="59" customWidth="1"/>
    <col min="23" max="23" width="9.5" style="60" customWidth="1"/>
    <col min="24" max="26" width="9.5" style="59" customWidth="1"/>
    <col min="27" max="28" width="16.625" style="59" customWidth="1"/>
    <col min="29" max="29" width="1.875" style="59" customWidth="1"/>
    <col min="30" max="30" width="5.375" style="59" customWidth="1"/>
    <col min="31" max="31" width="15.25" style="59" customWidth="1"/>
    <col min="32" max="32" width="10.375" style="59" customWidth="1"/>
    <col min="33" max="33" width="13.375" style="59" customWidth="1"/>
    <col min="34" max="34" width="12.875" style="59" customWidth="1"/>
    <col min="35" max="35" width="21.375" style="59" customWidth="1"/>
    <col min="36" max="36" width="12.875" style="59" customWidth="1"/>
    <col min="37" max="37" width="9.5" style="60" customWidth="1"/>
    <col min="38" max="40" width="9.5" style="59" customWidth="1"/>
    <col min="41" max="42" width="16.625" style="59" customWidth="1"/>
    <col min="43" max="43" width="1.875" style="59" customWidth="1"/>
    <col min="44" max="44" width="5.375" style="59" customWidth="1"/>
    <col min="45" max="45" width="15.25" style="59" customWidth="1"/>
    <col min="46" max="46" width="10.375" style="59" customWidth="1"/>
    <col min="47" max="47" width="13.375" style="59" customWidth="1"/>
    <col min="48" max="48" width="12.875" style="59" customWidth="1"/>
    <col min="49" max="49" width="21.375" style="59" customWidth="1"/>
    <col min="50" max="50" width="12.875" style="59" customWidth="1"/>
    <col min="51" max="51" width="9.5" style="60" customWidth="1"/>
    <col min="52" max="54" width="9.5" style="59" customWidth="1"/>
    <col min="55" max="56" width="16.625" style="59" customWidth="1"/>
    <col min="57" max="57" width="1.875" style="59" customWidth="1"/>
    <col min="58" max="16384" width="9" style="59"/>
  </cols>
  <sheetData>
    <row r="1" spans="1:57" ht="56.25" customHeight="1" x14ac:dyDescent="0.4">
      <c r="A1" s="64"/>
      <c r="B1" s="64"/>
      <c r="C1" s="64"/>
      <c r="D1" s="64"/>
      <c r="E1" s="64"/>
      <c r="F1" s="64"/>
      <c r="G1" s="64"/>
      <c r="H1" s="64"/>
      <c r="I1" s="205"/>
      <c r="J1" s="64"/>
      <c r="K1" s="64"/>
      <c r="L1" s="64"/>
      <c r="M1" s="64"/>
      <c r="N1" s="64"/>
      <c r="O1" s="64"/>
      <c r="P1" s="64"/>
      <c r="Q1" s="234" t="s">
        <v>1280</v>
      </c>
      <c r="R1" s="64"/>
      <c r="S1" s="64"/>
      <c r="T1" s="707" t="s">
        <v>203</v>
      </c>
      <c r="U1" s="707"/>
      <c r="V1" s="64"/>
      <c r="W1" s="205"/>
      <c r="X1" s="64"/>
      <c r="Y1" s="64"/>
      <c r="Z1" s="64"/>
      <c r="AA1" s="64"/>
      <c r="AB1" s="64"/>
      <c r="AD1" s="64"/>
      <c r="AE1" s="64"/>
      <c r="AF1" s="64"/>
      <c r="AG1" s="64"/>
      <c r="AH1" s="64"/>
      <c r="AI1" s="64"/>
      <c r="AJ1" s="64"/>
      <c r="AK1" s="205"/>
      <c r="AL1" s="64"/>
      <c r="AM1" s="64"/>
      <c r="AN1" s="64"/>
      <c r="AO1" s="64"/>
      <c r="AP1" s="64"/>
      <c r="AQ1" s="64"/>
      <c r="AR1" s="64"/>
      <c r="AS1" s="64"/>
      <c r="AT1" s="64"/>
      <c r="AU1" s="64"/>
      <c r="AV1" s="64"/>
      <c r="AW1" s="64"/>
      <c r="AX1" s="64"/>
      <c r="AY1" s="205"/>
      <c r="AZ1" s="64"/>
      <c r="BA1" s="64"/>
      <c r="BB1" s="64"/>
      <c r="BC1" s="64"/>
      <c r="BD1" s="64"/>
      <c r="BE1" s="64"/>
    </row>
    <row r="2" spans="1:57" ht="17.25" customHeight="1" x14ac:dyDescent="0.4">
      <c r="A2" s="64"/>
      <c r="B2" s="64"/>
      <c r="C2" s="64"/>
      <c r="D2" s="64"/>
      <c r="E2" s="64"/>
      <c r="F2" s="64"/>
      <c r="G2" s="64"/>
      <c r="H2" s="64"/>
      <c r="I2" s="205"/>
      <c r="J2" s="64"/>
      <c r="K2" s="64"/>
      <c r="L2" s="64"/>
      <c r="M2" s="64"/>
      <c r="N2" s="64"/>
      <c r="O2" s="64"/>
      <c r="P2" s="64"/>
      <c r="Q2" s="64"/>
      <c r="R2" s="64"/>
      <c r="S2" s="64"/>
      <c r="T2" s="707"/>
      <c r="U2" s="707"/>
      <c r="V2" s="64"/>
      <c r="W2" s="205"/>
      <c r="X2" s="64"/>
      <c r="Y2" s="64"/>
      <c r="Z2" s="64"/>
      <c r="AA2" s="64"/>
      <c r="AB2" s="64"/>
      <c r="AD2" s="64"/>
      <c r="AE2" s="64"/>
      <c r="AF2" s="64"/>
      <c r="AG2" s="64"/>
      <c r="AH2" s="64"/>
      <c r="AI2" s="64"/>
      <c r="AJ2" s="64"/>
      <c r="AK2" s="205"/>
      <c r="AL2" s="64"/>
      <c r="AM2" s="64"/>
      <c r="AN2" s="64"/>
      <c r="AO2" s="64"/>
      <c r="AP2" s="64"/>
      <c r="AQ2" s="64"/>
      <c r="AR2" s="64"/>
      <c r="AS2" s="64"/>
      <c r="AT2" s="64"/>
      <c r="AU2" s="64"/>
      <c r="AV2" s="64"/>
      <c r="AW2" s="64"/>
      <c r="AX2" s="64"/>
      <c r="AY2" s="205"/>
      <c r="AZ2" s="64"/>
      <c r="BA2" s="64"/>
      <c r="BB2" s="64"/>
      <c r="BC2" s="64"/>
      <c r="BD2" s="64"/>
      <c r="BE2" s="64"/>
    </row>
    <row r="3" spans="1:57" ht="17.25" customHeight="1" thickBot="1" x14ac:dyDescent="0.45">
      <c r="A3" s="64"/>
      <c r="B3" s="206"/>
      <c r="C3" s="206"/>
      <c r="D3" s="206"/>
      <c r="E3" s="206"/>
      <c r="F3" s="206"/>
      <c r="G3" s="206"/>
      <c r="H3" s="206"/>
      <c r="I3" s="207"/>
      <c r="J3" s="64"/>
      <c r="K3" s="64"/>
      <c r="L3" s="64"/>
      <c r="M3" s="64"/>
      <c r="N3" s="64"/>
      <c r="O3" s="64"/>
      <c r="P3" s="64"/>
      <c r="Q3" s="64"/>
      <c r="R3" s="64"/>
      <c r="S3" s="64"/>
      <c r="T3" s="64"/>
      <c r="U3" s="64"/>
      <c r="V3" s="64"/>
      <c r="W3" s="205"/>
      <c r="X3" s="64"/>
      <c r="Y3" s="64"/>
      <c r="Z3" s="64"/>
      <c r="AA3" s="64"/>
      <c r="AB3" s="64"/>
      <c r="AD3" s="64"/>
      <c r="AE3" s="64"/>
      <c r="AF3" s="64"/>
      <c r="AG3" s="64"/>
      <c r="AH3" s="64"/>
      <c r="AI3" s="64"/>
      <c r="AJ3" s="64"/>
      <c r="AK3" s="205"/>
      <c r="AL3" s="64"/>
      <c r="AM3" s="64"/>
      <c r="AN3" s="64"/>
      <c r="AO3" s="64"/>
      <c r="AP3" s="64"/>
      <c r="AQ3" s="64"/>
      <c r="AR3" s="64"/>
      <c r="AS3" s="64"/>
      <c r="AT3" s="64"/>
      <c r="AU3" s="64"/>
      <c r="AV3" s="64"/>
      <c r="AW3" s="64"/>
      <c r="AX3" s="64"/>
      <c r="AY3" s="205"/>
      <c r="AZ3" s="64"/>
      <c r="BA3" s="64"/>
      <c r="BB3" s="64"/>
      <c r="BC3" s="64"/>
      <c r="BD3" s="64"/>
      <c r="BE3" s="64"/>
    </row>
    <row r="4" spans="1:57" ht="17.25" customHeight="1" thickTop="1" x14ac:dyDescent="0.4">
      <c r="A4" s="64"/>
      <c r="B4" s="206"/>
      <c r="C4" s="537" t="s">
        <v>192</v>
      </c>
      <c r="D4" s="538"/>
      <c r="E4" s="538"/>
      <c r="F4" s="538"/>
      <c r="G4" s="538"/>
      <c r="H4" s="539"/>
      <c r="I4" s="207"/>
      <c r="J4" s="64"/>
      <c r="K4" s="64"/>
      <c r="L4" s="64"/>
      <c r="M4" s="64"/>
      <c r="N4" s="64"/>
      <c r="O4" s="64"/>
      <c r="P4" s="64"/>
      <c r="Q4" s="698" t="s">
        <v>193</v>
      </c>
      <c r="R4" s="699"/>
      <c r="S4" s="699"/>
      <c r="T4" s="699"/>
      <c r="U4" s="699"/>
      <c r="V4" s="700"/>
      <c r="W4" s="205"/>
      <c r="X4" s="64"/>
      <c r="Y4" s="64"/>
      <c r="Z4" s="64"/>
      <c r="AA4" s="64"/>
      <c r="AB4" s="64"/>
      <c r="AD4" s="64"/>
      <c r="AE4" s="698" t="s">
        <v>194</v>
      </c>
      <c r="AF4" s="699"/>
      <c r="AG4" s="699"/>
      <c r="AH4" s="699"/>
      <c r="AI4" s="699"/>
      <c r="AJ4" s="700"/>
      <c r="AK4" s="205"/>
      <c r="AL4" s="64"/>
      <c r="AM4" s="64"/>
      <c r="AN4" s="64"/>
      <c r="AO4" s="64"/>
      <c r="AP4" s="64"/>
      <c r="AQ4" s="64"/>
      <c r="AR4" s="64"/>
      <c r="AS4" s="698" t="s">
        <v>195</v>
      </c>
      <c r="AT4" s="699"/>
      <c r="AU4" s="699"/>
      <c r="AV4" s="699"/>
      <c r="AW4" s="699"/>
      <c r="AX4" s="700"/>
      <c r="AY4" s="205"/>
      <c r="AZ4" s="64"/>
      <c r="BA4" s="64"/>
      <c r="BB4" s="64"/>
      <c r="BC4" s="64"/>
      <c r="BD4" s="64"/>
      <c r="BE4" s="64"/>
    </row>
    <row r="5" spans="1:57" ht="17.25" customHeight="1" thickBot="1" x14ac:dyDescent="0.45">
      <c r="A5" s="64"/>
      <c r="B5" s="206"/>
      <c r="C5" s="540"/>
      <c r="D5" s="541"/>
      <c r="E5" s="541"/>
      <c r="F5" s="541"/>
      <c r="G5" s="541"/>
      <c r="H5" s="542"/>
      <c r="I5" s="207"/>
      <c r="J5" s="64"/>
      <c r="K5" s="64"/>
      <c r="L5" s="64"/>
      <c r="M5" s="64"/>
      <c r="N5" s="64"/>
      <c r="O5" s="64"/>
      <c r="P5" s="64"/>
      <c r="Q5" s="701"/>
      <c r="R5" s="702"/>
      <c r="S5" s="702"/>
      <c r="T5" s="702"/>
      <c r="U5" s="702"/>
      <c r="V5" s="703"/>
      <c r="W5" s="205"/>
      <c r="X5" s="64"/>
      <c r="Y5" s="64"/>
      <c r="Z5" s="64"/>
      <c r="AA5" s="64"/>
      <c r="AB5" s="64"/>
      <c r="AD5" s="64"/>
      <c r="AE5" s="701"/>
      <c r="AF5" s="702"/>
      <c r="AG5" s="702"/>
      <c r="AH5" s="702"/>
      <c r="AI5" s="702"/>
      <c r="AJ5" s="703"/>
      <c r="AK5" s="205"/>
      <c r="AL5" s="64"/>
      <c r="AM5" s="64"/>
      <c r="AN5" s="64"/>
      <c r="AO5" s="64"/>
      <c r="AP5" s="64"/>
      <c r="AQ5" s="64"/>
      <c r="AR5" s="64"/>
      <c r="AS5" s="701"/>
      <c r="AT5" s="702"/>
      <c r="AU5" s="702"/>
      <c r="AV5" s="702"/>
      <c r="AW5" s="702"/>
      <c r="AX5" s="703"/>
      <c r="AY5" s="205"/>
      <c r="AZ5" s="64"/>
      <c r="BA5" s="64"/>
      <c r="BB5" s="64"/>
      <c r="BC5" s="64"/>
      <c r="BD5" s="64"/>
      <c r="BE5" s="64"/>
    </row>
    <row r="6" spans="1:57" ht="17.25" customHeight="1" thickTop="1" x14ac:dyDescent="0.4">
      <c r="A6" s="64"/>
      <c r="B6" s="206"/>
      <c r="C6" s="208"/>
      <c r="D6" s="208"/>
      <c r="E6" s="208"/>
      <c r="F6" s="208"/>
      <c r="G6" s="208"/>
      <c r="H6" s="208"/>
      <c r="I6" s="207"/>
      <c r="J6" s="64"/>
      <c r="K6" s="64"/>
      <c r="L6" s="64"/>
      <c r="M6" s="64"/>
      <c r="N6" s="64"/>
      <c r="O6" s="64"/>
      <c r="P6" s="64"/>
      <c r="Q6" s="208"/>
      <c r="R6" s="208"/>
      <c r="S6" s="208"/>
      <c r="T6" s="208"/>
      <c r="U6" s="208"/>
      <c r="V6" s="208"/>
      <c r="W6" s="205"/>
      <c r="X6" s="64"/>
      <c r="Y6" s="64"/>
      <c r="Z6" s="64"/>
      <c r="AA6" s="64"/>
      <c r="AB6" s="64"/>
      <c r="AD6" s="64"/>
      <c r="AE6" s="208"/>
      <c r="AF6" s="208"/>
      <c r="AG6" s="208"/>
      <c r="AH6" s="208"/>
      <c r="AI6" s="208"/>
      <c r="AJ6" s="208"/>
      <c r="AK6" s="205"/>
      <c r="AL6" s="64"/>
      <c r="AM6" s="64"/>
      <c r="AN6" s="64"/>
      <c r="AO6" s="64"/>
      <c r="AP6" s="64"/>
      <c r="AQ6" s="64"/>
      <c r="AR6" s="64"/>
      <c r="AS6" s="208"/>
      <c r="AT6" s="208"/>
      <c r="AU6" s="208"/>
      <c r="AV6" s="208"/>
      <c r="AW6" s="208"/>
      <c r="AX6" s="208"/>
      <c r="AY6" s="205"/>
      <c r="AZ6" s="64"/>
      <c r="BA6" s="64"/>
      <c r="BB6" s="64"/>
      <c r="BC6" s="64"/>
      <c r="BD6" s="64"/>
      <c r="BE6" s="64"/>
    </row>
    <row r="7" spans="1:57" ht="17.25" customHeight="1" thickBot="1" x14ac:dyDescent="0.45">
      <c r="A7" s="64"/>
      <c r="B7" s="206"/>
      <c r="C7" s="206"/>
      <c r="D7" s="206"/>
      <c r="E7" s="206"/>
      <c r="F7" s="64"/>
      <c r="G7" s="209" t="s">
        <v>196</v>
      </c>
      <c r="H7" s="206"/>
      <c r="I7" s="207"/>
      <c r="J7" s="64"/>
      <c r="K7" s="64"/>
      <c r="L7" s="64"/>
      <c r="M7" s="64"/>
      <c r="N7" s="64"/>
      <c r="O7" s="64"/>
      <c r="P7" s="64"/>
      <c r="Q7" s="64"/>
      <c r="R7" s="64"/>
      <c r="S7" s="64"/>
      <c r="T7" s="64"/>
      <c r="U7" s="209" t="s">
        <v>196</v>
      </c>
      <c r="V7" s="64"/>
      <c r="W7" s="205"/>
      <c r="X7" s="64"/>
      <c r="Y7" s="64"/>
      <c r="Z7" s="64"/>
      <c r="AA7" s="64"/>
      <c r="AB7" s="64"/>
      <c r="AD7" s="64"/>
      <c r="AE7" s="64"/>
      <c r="AF7" s="64"/>
      <c r="AG7" s="64"/>
      <c r="AH7" s="64"/>
      <c r="AI7" s="209" t="s">
        <v>196</v>
      </c>
      <c r="AJ7" s="64"/>
      <c r="AK7" s="205"/>
      <c r="AL7" s="64"/>
      <c r="AM7" s="64"/>
      <c r="AN7" s="64"/>
      <c r="AO7" s="64"/>
      <c r="AP7" s="64"/>
      <c r="AQ7" s="64"/>
      <c r="AR7" s="64"/>
      <c r="AS7" s="64"/>
      <c r="AT7" s="64"/>
      <c r="AU7" s="64"/>
      <c r="AV7" s="64"/>
      <c r="AW7" s="209" t="s">
        <v>196</v>
      </c>
      <c r="AX7" s="64"/>
      <c r="AY7" s="205"/>
      <c r="AZ7" s="64"/>
      <c r="BA7" s="64"/>
      <c r="BB7" s="64"/>
      <c r="BC7" s="64"/>
      <c r="BD7" s="64"/>
      <c r="BE7" s="64"/>
    </row>
    <row r="8" spans="1:57" ht="17.25" customHeight="1" thickBot="1" x14ac:dyDescent="0.45">
      <c r="A8" s="64"/>
      <c r="B8" s="206"/>
      <c r="C8" s="206"/>
      <c r="D8" s="206"/>
      <c r="E8" s="206"/>
      <c r="F8" s="80" t="s">
        <v>197</v>
      </c>
      <c r="G8" s="85" t="s">
        <v>198</v>
      </c>
      <c r="H8" s="206"/>
      <c r="I8" s="207"/>
      <c r="J8" s="64"/>
      <c r="K8" s="64"/>
      <c r="L8" s="64"/>
      <c r="M8" s="64"/>
      <c r="N8" s="64"/>
      <c r="O8" s="64"/>
      <c r="P8" s="64"/>
      <c r="Q8" s="64"/>
      <c r="R8" s="64"/>
      <c r="S8" s="64"/>
      <c r="T8" s="80" t="s">
        <v>197</v>
      </c>
      <c r="U8" s="85" t="s">
        <v>198</v>
      </c>
      <c r="V8" s="64"/>
      <c r="W8" s="205"/>
      <c r="X8" s="64"/>
      <c r="Y8" s="64"/>
      <c r="Z8" s="64"/>
      <c r="AA8" s="64"/>
      <c r="AB8" s="64"/>
      <c r="AD8" s="64"/>
      <c r="AE8" s="64"/>
      <c r="AF8" s="64"/>
      <c r="AG8" s="64"/>
      <c r="AH8" s="80" t="s">
        <v>197</v>
      </c>
      <c r="AI8" s="85" t="s">
        <v>198</v>
      </c>
      <c r="AJ8" s="64"/>
      <c r="AK8" s="205"/>
      <c r="AL8" s="64"/>
      <c r="AM8" s="64"/>
      <c r="AN8" s="64"/>
      <c r="AO8" s="64"/>
      <c r="AP8" s="64"/>
      <c r="AQ8" s="64"/>
      <c r="AR8" s="64"/>
      <c r="AS8" s="64"/>
      <c r="AT8" s="64"/>
      <c r="AU8" s="64"/>
      <c r="AV8" s="80" t="s">
        <v>197</v>
      </c>
      <c r="AW8" s="85" t="s">
        <v>198</v>
      </c>
      <c r="AX8" s="64"/>
      <c r="AY8" s="205"/>
      <c r="AZ8" s="64"/>
      <c r="BA8" s="64"/>
      <c r="BB8" s="64"/>
      <c r="BC8" s="64"/>
      <c r="BD8" s="64"/>
      <c r="BE8" s="64"/>
    </row>
    <row r="9" spans="1:57" ht="17.25" customHeight="1" x14ac:dyDescent="0.4">
      <c r="A9" s="64"/>
      <c r="B9" s="64"/>
      <c r="C9" s="64"/>
      <c r="D9" s="64"/>
      <c r="E9" s="64"/>
      <c r="F9" s="81" t="s">
        <v>65</v>
      </c>
      <c r="G9" s="66">
        <f>SUMIF(F$27:F$300,1,N$27:N$300)</f>
        <v>3.1419999999999999</v>
      </c>
      <c r="H9" s="64"/>
      <c r="I9" s="205"/>
      <c r="J9" s="64"/>
      <c r="K9" s="64"/>
      <c r="L9" s="64"/>
      <c r="M9" s="64"/>
      <c r="N9" s="64"/>
      <c r="O9" s="64"/>
      <c r="P9" s="64"/>
      <c r="Q9" s="64"/>
      <c r="R9" s="64"/>
      <c r="S9" s="64"/>
      <c r="T9" s="81" t="s">
        <v>65</v>
      </c>
      <c r="U9" s="66">
        <f>SUMIF(T$27:T$300,1,AB$27:AB$300)</f>
        <v>0</v>
      </c>
      <c r="V9" s="64"/>
      <c r="W9" s="205"/>
      <c r="X9" s="64"/>
      <c r="Y9" s="64"/>
      <c r="Z9" s="64"/>
      <c r="AA9" s="64"/>
      <c r="AB9" s="64"/>
      <c r="AD9" s="64"/>
      <c r="AE9" s="64"/>
      <c r="AF9" s="64"/>
      <c r="AG9" s="64"/>
      <c r="AH9" s="81" t="s">
        <v>65</v>
      </c>
      <c r="AI9" s="66">
        <f>SUMIF(AH$27:AH$300,1,AP$27:AP$300)</f>
        <v>0</v>
      </c>
      <c r="AJ9" s="64"/>
      <c r="AK9" s="205"/>
      <c r="AL9" s="64"/>
      <c r="AM9" s="64"/>
      <c r="AN9" s="64"/>
      <c r="AO9" s="64"/>
      <c r="AP9" s="64"/>
      <c r="AQ9" s="64"/>
      <c r="AR9" s="64"/>
      <c r="AS9" s="64"/>
      <c r="AT9" s="64"/>
      <c r="AU9" s="64"/>
      <c r="AV9" s="81" t="s">
        <v>65</v>
      </c>
      <c r="AW9" s="66">
        <f>SUMIF(AV$27:AV$300,1,BD$27:BD$300)</f>
        <v>0</v>
      </c>
      <c r="AX9" s="64"/>
      <c r="AY9" s="205"/>
      <c r="AZ9" s="64"/>
      <c r="BA9" s="64"/>
      <c r="BB9" s="64"/>
      <c r="BC9" s="64"/>
      <c r="BD9" s="64"/>
      <c r="BE9" s="64"/>
    </row>
    <row r="10" spans="1:57" ht="17.25" customHeight="1" x14ac:dyDescent="0.4">
      <c r="A10" s="64"/>
      <c r="B10" s="64"/>
      <c r="C10" s="64"/>
      <c r="D10" s="64"/>
      <c r="E10" s="64"/>
      <c r="F10" s="82" t="s">
        <v>199</v>
      </c>
      <c r="G10" s="66">
        <f>SUMIF(F$27:F$300,2,N$27:N$300)</f>
        <v>1.4001000000000001</v>
      </c>
      <c r="H10" s="64"/>
      <c r="I10" s="205"/>
      <c r="J10" s="64"/>
      <c r="K10" s="64"/>
      <c r="L10" s="64"/>
      <c r="M10" s="64"/>
      <c r="N10" s="64"/>
      <c r="O10" s="64"/>
      <c r="P10" s="64"/>
      <c r="Q10" s="64"/>
      <c r="R10" s="64"/>
      <c r="S10" s="64"/>
      <c r="T10" s="82" t="s">
        <v>199</v>
      </c>
      <c r="U10" s="66">
        <f>SUMIF(T$27:T$300,2,AB$27:AB$300)</f>
        <v>0</v>
      </c>
      <c r="V10" s="64"/>
      <c r="W10" s="205"/>
      <c r="X10" s="64"/>
      <c r="Y10" s="64"/>
      <c r="Z10" s="64"/>
      <c r="AA10" s="64"/>
      <c r="AB10" s="64"/>
      <c r="AD10" s="64"/>
      <c r="AE10" s="64"/>
      <c r="AF10" s="64"/>
      <c r="AG10" s="64"/>
      <c r="AH10" s="82" t="s">
        <v>199</v>
      </c>
      <c r="AI10" s="66">
        <f>SUMIF(AH$27:AH$300,2,AP$27:AP$300)</f>
        <v>0</v>
      </c>
      <c r="AJ10" s="64"/>
      <c r="AK10" s="205"/>
      <c r="AL10" s="64"/>
      <c r="AM10" s="64"/>
      <c r="AN10" s="64"/>
      <c r="AO10" s="64"/>
      <c r="AP10" s="64"/>
      <c r="AQ10" s="64"/>
      <c r="AR10" s="64"/>
      <c r="AS10" s="64"/>
      <c r="AT10" s="64"/>
      <c r="AU10" s="64"/>
      <c r="AV10" s="82" t="s">
        <v>199</v>
      </c>
      <c r="AW10" s="66">
        <f>SUMIF(AV$27:AV$300,2,BD$27:BD$300)</f>
        <v>0</v>
      </c>
      <c r="AX10" s="64"/>
      <c r="AY10" s="205"/>
      <c r="AZ10" s="64"/>
      <c r="BA10" s="64"/>
      <c r="BB10" s="64"/>
      <c r="BC10" s="64"/>
      <c r="BD10" s="64"/>
      <c r="BE10" s="64"/>
    </row>
    <row r="11" spans="1:57" ht="17.25" customHeight="1" thickBot="1" x14ac:dyDescent="0.45">
      <c r="A11" s="64"/>
      <c r="B11" s="64"/>
      <c r="C11" s="64"/>
      <c r="D11" s="64"/>
      <c r="E11" s="64"/>
      <c r="F11" s="82" t="s">
        <v>67</v>
      </c>
      <c r="G11" s="66">
        <f>SUMIF(F$27:F$300,3,N$27:N$300)</f>
        <v>0.36620000000000003</v>
      </c>
      <c r="H11" s="64"/>
      <c r="I11" s="205"/>
      <c r="J11" s="64"/>
      <c r="K11" s="64"/>
      <c r="L11" s="64"/>
      <c r="M11" s="64"/>
      <c r="N11" s="64"/>
      <c r="O11" s="64"/>
      <c r="P11" s="64"/>
      <c r="Q11" s="64"/>
      <c r="R11" s="64"/>
      <c r="S11" s="64"/>
      <c r="T11" s="82" t="s">
        <v>67</v>
      </c>
      <c r="U11" s="66">
        <f>SUMIF(T$27:T$300,3,AB$27:AB$300)</f>
        <v>0</v>
      </c>
      <c r="V11" s="64"/>
      <c r="W11" s="205"/>
      <c r="X11" s="64"/>
      <c r="Y11" s="64"/>
      <c r="Z11" s="64"/>
      <c r="AA11" s="64"/>
      <c r="AB11" s="64"/>
      <c r="AD11" s="64"/>
      <c r="AE11" s="64"/>
      <c r="AF11" s="64"/>
      <c r="AG11" s="64"/>
      <c r="AH11" s="82" t="s">
        <v>67</v>
      </c>
      <c r="AI11" s="66">
        <f>SUMIF(AH$27:AH$300,3,AP$27:AP$300)</f>
        <v>0</v>
      </c>
      <c r="AJ11" s="64"/>
      <c r="AK11" s="205"/>
      <c r="AL11" s="64"/>
      <c r="AM11" s="64"/>
      <c r="AN11" s="64"/>
      <c r="AO11" s="64"/>
      <c r="AP11" s="64"/>
      <c r="AQ11" s="64"/>
      <c r="AR11" s="64"/>
      <c r="AS11" s="64"/>
      <c r="AT11" s="64"/>
      <c r="AU11" s="64"/>
      <c r="AV11" s="82" t="s">
        <v>67</v>
      </c>
      <c r="AW11" s="66">
        <f>SUMIF(AV$27:AV$300,3,BD$27:BD$300)</f>
        <v>0</v>
      </c>
      <c r="AX11" s="64"/>
      <c r="AY11" s="205"/>
      <c r="AZ11" s="64"/>
      <c r="BA11" s="64"/>
      <c r="BB11" s="64"/>
      <c r="BC11" s="64"/>
      <c r="BD11" s="64"/>
      <c r="BE11" s="64"/>
    </row>
    <row r="12" spans="1:57" ht="18.75" customHeight="1" x14ac:dyDescent="0.4">
      <c r="A12" s="64"/>
      <c r="B12" s="64"/>
      <c r="C12" s="64"/>
      <c r="D12" s="64"/>
      <c r="E12" s="64"/>
      <c r="F12" s="82" t="s">
        <v>200</v>
      </c>
      <c r="G12" s="66">
        <f>SUMIF(F$27:F$300,4,N$27:N$300)</f>
        <v>0</v>
      </c>
      <c r="H12" s="210"/>
      <c r="I12" s="543" t="s">
        <v>135</v>
      </c>
      <c r="J12" s="544"/>
      <c r="K12" s="704"/>
      <c r="L12" s="705"/>
      <c r="M12" s="705"/>
      <c r="N12" s="706"/>
      <c r="O12" s="64"/>
      <c r="P12" s="64"/>
      <c r="Q12" s="64"/>
      <c r="R12" s="64"/>
      <c r="S12" s="64"/>
      <c r="T12" s="82" t="s">
        <v>200</v>
      </c>
      <c r="U12" s="66">
        <f>SUMIF(T$27:T$300,4,AB$27:AB$300)</f>
        <v>0</v>
      </c>
      <c r="V12" s="210"/>
      <c r="W12" s="543" t="s">
        <v>135</v>
      </c>
      <c r="X12" s="544"/>
      <c r="Y12" s="545"/>
      <c r="Z12" s="546"/>
      <c r="AA12" s="546"/>
      <c r="AB12" s="547"/>
      <c r="AD12" s="64"/>
      <c r="AE12" s="64"/>
      <c r="AF12" s="64"/>
      <c r="AG12" s="64"/>
      <c r="AH12" s="82" t="s">
        <v>200</v>
      </c>
      <c r="AI12" s="66">
        <f>SUMIF(AH$27:AH$300,4,AP$27:AP$300)</f>
        <v>0</v>
      </c>
      <c r="AJ12" s="210"/>
      <c r="AK12" s="543" t="s">
        <v>135</v>
      </c>
      <c r="AL12" s="544"/>
      <c r="AM12" s="545"/>
      <c r="AN12" s="546"/>
      <c r="AO12" s="546"/>
      <c r="AP12" s="547"/>
      <c r="AR12" s="64"/>
      <c r="AS12" s="64"/>
      <c r="AT12" s="64"/>
      <c r="AU12" s="64"/>
      <c r="AV12" s="82" t="s">
        <v>200</v>
      </c>
      <c r="AW12" s="66">
        <f>SUMIF(AV$27:AV$300,4,BD$27:BD$300)</f>
        <v>0</v>
      </c>
      <c r="AX12" s="210"/>
      <c r="AY12" s="543" t="s">
        <v>135</v>
      </c>
      <c r="AZ12" s="544"/>
      <c r="BA12" s="545"/>
      <c r="BB12" s="546"/>
      <c r="BC12" s="546"/>
      <c r="BD12" s="547"/>
    </row>
    <row r="13" spans="1:57" ht="18.75" customHeight="1" thickBot="1" x14ac:dyDescent="0.45">
      <c r="A13" s="64"/>
      <c r="B13" s="64"/>
      <c r="C13" s="64"/>
      <c r="D13" s="64"/>
      <c r="E13" s="64"/>
      <c r="F13" s="83" t="s">
        <v>69</v>
      </c>
      <c r="G13" s="67">
        <f>SUMIF(F$27:F$300,5,N$27:N$300)</f>
        <v>1.6912</v>
      </c>
      <c r="H13" s="64"/>
      <c r="I13" s="529" t="s">
        <v>201</v>
      </c>
      <c r="J13" s="530"/>
      <c r="K13" s="548"/>
      <c r="L13" s="549"/>
      <c r="M13" s="549"/>
      <c r="N13" s="550"/>
      <c r="O13" s="64"/>
      <c r="P13" s="64"/>
      <c r="Q13" s="64"/>
      <c r="R13" s="64"/>
      <c r="S13" s="64"/>
      <c r="T13" s="83" t="s">
        <v>69</v>
      </c>
      <c r="U13" s="67">
        <f>SUMIF(T$27:T$300,5,AB$27:AB$300)</f>
        <v>0</v>
      </c>
      <c r="V13" s="64"/>
      <c r="W13" s="529" t="s">
        <v>201</v>
      </c>
      <c r="X13" s="530"/>
      <c r="Y13" s="531"/>
      <c r="Z13" s="532"/>
      <c r="AA13" s="532"/>
      <c r="AB13" s="533"/>
      <c r="AD13" s="64"/>
      <c r="AE13" s="64"/>
      <c r="AF13" s="64"/>
      <c r="AG13" s="64"/>
      <c r="AH13" s="83" t="s">
        <v>69</v>
      </c>
      <c r="AI13" s="67">
        <f>SUMIF(AH$27:AH$300,5,AP$27:AP$300)</f>
        <v>0</v>
      </c>
      <c r="AJ13" s="64"/>
      <c r="AK13" s="529" t="s">
        <v>201</v>
      </c>
      <c r="AL13" s="530"/>
      <c r="AM13" s="531"/>
      <c r="AN13" s="532"/>
      <c r="AO13" s="532"/>
      <c r="AP13" s="533"/>
      <c r="AR13" s="64"/>
      <c r="AS13" s="64"/>
      <c r="AT13" s="64"/>
      <c r="AU13" s="64"/>
      <c r="AV13" s="83" t="s">
        <v>69</v>
      </c>
      <c r="AW13" s="67">
        <f>SUMIF(AV$27:AV$300,5,BD$27:BD$300)</f>
        <v>0</v>
      </c>
      <c r="AX13" s="64"/>
      <c r="AY13" s="529" t="s">
        <v>201</v>
      </c>
      <c r="AZ13" s="530"/>
      <c r="BA13" s="531"/>
      <c r="BB13" s="532"/>
      <c r="BC13" s="532"/>
      <c r="BD13" s="533"/>
    </row>
    <row r="14" spans="1:57" ht="18.75" customHeight="1" thickTop="1" thickBot="1" x14ac:dyDescent="0.45">
      <c r="A14" s="64"/>
      <c r="B14" s="64"/>
      <c r="C14" s="64"/>
      <c r="D14" s="64"/>
      <c r="E14" s="64"/>
      <c r="F14" s="211" t="s">
        <v>202</v>
      </c>
      <c r="G14" s="68">
        <f>SUM(G$9:G$13)</f>
        <v>6.5994999999999999</v>
      </c>
      <c r="H14" s="64"/>
      <c r="I14" s="527" t="s">
        <v>54</v>
      </c>
      <c r="J14" s="528"/>
      <c r="K14" s="534"/>
      <c r="L14" s="535"/>
      <c r="M14" s="535"/>
      <c r="N14" s="536"/>
      <c r="O14" s="64"/>
      <c r="P14" s="64"/>
      <c r="Q14" s="64"/>
      <c r="R14" s="64"/>
      <c r="S14" s="64"/>
      <c r="T14" s="84" t="s">
        <v>202</v>
      </c>
      <c r="U14" s="68">
        <f>SUM(U$9:U$13)</f>
        <v>0</v>
      </c>
      <c r="V14" s="64"/>
      <c r="W14" s="527" t="s">
        <v>54</v>
      </c>
      <c r="X14" s="528"/>
      <c r="Y14" s="522"/>
      <c r="Z14" s="523"/>
      <c r="AA14" s="523"/>
      <c r="AB14" s="524"/>
      <c r="AD14" s="64"/>
      <c r="AE14" s="64"/>
      <c r="AF14" s="64"/>
      <c r="AG14" s="64"/>
      <c r="AH14" s="84" t="s">
        <v>202</v>
      </c>
      <c r="AI14" s="68">
        <f>SUM(AI$9:AI$13)</f>
        <v>0</v>
      </c>
      <c r="AJ14" s="64"/>
      <c r="AK14" s="527" t="s">
        <v>54</v>
      </c>
      <c r="AL14" s="528"/>
      <c r="AM14" s="522"/>
      <c r="AN14" s="523"/>
      <c r="AO14" s="523"/>
      <c r="AP14" s="524"/>
      <c r="AR14" s="64"/>
      <c r="AS14" s="64"/>
      <c r="AT14" s="64"/>
      <c r="AU14" s="64"/>
      <c r="AV14" s="84" t="s">
        <v>202</v>
      </c>
      <c r="AW14" s="68">
        <f>SUM(AW$9:AW$13)</f>
        <v>0</v>
      </c>
      <c r="AX14" s="64"/>
      <c r="AY14" s="527" t="s">
        <v>54</v>
      </c>
      <c r="AZ14" s="528"/>
      <c r="BA14" s="522"/>
      <c r="BB14" s="523"/>
      <c r="BC14" s="523"/>
      <c r="BD14" s="524"/>
    </row>
    <row r="15" spans="1:57" ht="17.25" customHeight="1" thickTop="1" thickBot="1" x14ac:dyDescent="0.45">
      <c r="A15" s="64"/>
      <c r="B15" s="64"/>
      <c r="C15" s="525" t="s">
        <v>203</v>
      </c>
      <c r="D15" s="525"/>
      <c r="E15" s="64"/>
      <c r="F15" s="64"/>
      <c r="G15" s="64"/>
      <c r="H15" s="64"/>
      <c r="I15" s="205"/>
      <c r="J15" s="64"/>
      <c r="K15" s="64"/>
      <c r="L15" s="64"/>
      <c r="M15" s="64"/>
      <c r="N15" s="64"/>
      <c r="O15" s="64"/>
      <c r="P15" s="64"/>
      <c r="Q15" s="525" t="s">
        <v>203</v>
      </c>
      <c r="R15" s="525"/>
      <c r="S15" s="64"/>
      <c r="T15" s="64"/>
      <c r="U15" s="64"/>
      <c r="V15" s="64"/>
      <c r="W15" s="205"/>
      <c r="X15" s="64"/>
      <c r="Y15" s="64"/>
      <c r="Z15" s="64"/>
      <c r="AA15" s="64"/>
      <c r="AB15" s="64"/>
      <c r="AC15" s="64"/>
      <c r="AD15" s="64"/>
      <c r="AE15" s="525" t="s">
        <v>203</v>
      </c>
      <c r="AF15" s="525"/>
      <c r="AG15" s="64"/>
      <c r="AH15" s="64"/>
      <c r="AI15" s="64"/>
      <c r="AJ15" s="64"/>
      <c r="AK15" s="205"/>
      <c r="AL15" s="64"/>
      <c r="AM15" s="64"/>
      <c r="AN15" s="64"/>
      <c r="AO15" s="64"/>
      <c r="AP15" s="64"/>
      <c r="AQ15" s="64"/>
      <c r="AR15" s="64"/>
      <c r="AS15" s="525" t="s">
        <v>203</v>
      </c>
      <c r="AT15" s="525"/>
      <c r="AU15" s="64"/>
      <c r="AV15" s="64"/>
      <c r="AW15" s="64"/>
      <c r="AX15" s="64"/>
      <c r="AY15" s="205"/>
      <c r="AZ15" s="64"/>
      <c r="BA15" s="64"/>
      <c r="BB15" s="64"/>
      <c r="BC15" s="64"/>
      <c r="BD15" s="64"/>
      <c r="BE15" s="64"/>
    </row>
    <row r="16" spans="1:57" ht="17.25" customHeight="1" x14ac:dyDescent="0.4">
      <c r="A16" s="64"/>
      <c r="B16" s="64"/>
      <c r="C16" s="525"/>
      <c r="D16" s="525"/>
      <c r="E16" s="212" t="s">
        <v>1254</v>
      </c>
      <c r="F16" s="213"/>
      <c r="G16" s="214" t="s">
        <v>1253</v>
      </c>
      <c r="H16" s="215"/>
      <c r="I16" s="205"/>
      <c r="J16" s="64"/>
      <c r="K16" s="64"/>
      <c r="L16" s="64"/>
      <c r="M16" s="86" t="s">
        <v>204</v>
      </c>
      <c r="N16" s="87" t="s">
        <v>205</v>
      </c>
      <c r="O16" s="64"/>
      <c r="P16" s="64"/>
      <c r="Q16" s="525"/>
      <c r="R16" s="525"/>
      <c r="S16" s="64"/>
      <c r="T16" s="64"/>
      <c r="U16" s="64"/>
      <c r="V16" s="64"/>
      <c r="W16" s="205"/>
      <c r="X16" s="64"/>
      <c r="Y16" s="64"/>
      <c r="Z16" s="64"/>
      <c r="AA16" s="86" t="s">
        <v>204</v>
      </c>
      <c r="AB16" s="87" t="s">
        <v>205</v>
      </c>
      <c r="AC16" s="64"/>
      <c r="AD16" s="64"/>
      <c r="AE16" s="525"/>
      <c r="AF16" s="525"/>
      <c r="AG16" s="64"/>
      <c r="AH16" s="64"/>
      <c r="AI16" s="64"/>
      <c r="AJ16" s="64"/>
      <c r="AK16" s="205"/>
      <c r="AL16" s="64"/>
      <c r="AM16" s="64"/>
      <c r="AN16" s="64"/>
      <c r="AO16" s="86" t="s">
        <v>204</v>
      </c>
      <c r="AP16" s="87" t="s">
        <v>205</v>
      </c>
      <c r="AQ16" s="64"/>
      <c r="AR16" s="64"/>
      <c r="AS16" s="525"/>
      <c r="AT16" s="525"/>
      <c r="AU16" s="64"/>
      <c r="AV16" s="64"/>
      <c r="AW16" s="64"/>
      <c r="AX16" s="64"/>
      <c r="AY16" s="205"/>
      <c r="AZ16" s="64"/>
      <c r="BA16" s="64"/>
      <c r="BB16" s="64"/>
      <c r="BC16" s="86" t="s">
        <v>204</v>
      </c>
      <c r="BD16" s="87" t="s">
        <v>205</v>
      </c>
      <c r="BE16" s="64"/>
    </row>
    <row r="17" spans="1:57" ht="17.25" customHeight="1" thickBot="1" x14ac:dyDescent="0.45">
      <c r="A17" s="64"/>
      <c r="B17" s="64"/>
      <c r="C17" s="216"/>
      <c r="D17" s="64"/>
      <c r="E17" s="216"/>
      <c r="F17" s="216"/>
      <c r="G17" s="216"/>
      <c r="H17" s="216"/>
      <c r="I17" s="217"/>
      <c r="J17" s="216"/>
      <c r="K17" s="216"/>
      <c r="L17" s="216"/>
      <c r="M17" s="70">
        <f>SUM(M$27:M$300)</f>
        <v>9.3670999999999989</v>
      </c>
      <c r="N17" s="69">
        <f>SUM(N$27:N$300)</f>
        <v>6.5995000000000008</v>
      </c>
      <c r="O17" s="64"/>
      <c r="P17" s="64"/>
      <c r="Q17" s="216"/>
      <c r="R17" s="64"/>
      <c r="S17" s="216"/>
      <c r="T17" s="216"/>
      <c r="U17" s="216"/>
      <c r="V17" s="216"/>
      <c r="W17" s="217"/>
      <c r="X17" s="216"/>
      <c r="Y17" s="216"/>
      <c r="Z17" s="216"/>
      <c r="AA17" s="70">
        <f>SUM(AA$27:AA$300)</f>
        <v>0</v>
      </c>
      <c r="AB17" s="69">
        <f>SUM(AB$27:AB$300)</f>
        <v>0</v>
      </c>
      <c r="AC17" s="64"/>
      <c r="AD17" s="64"/>
      <c r="AE17" s="216"/>
      <c r="AF17" s="64"/>
      <c r="AG17" s="216"/>
      <c r="AH17" s="216"/>
      <c r="AI17" s="216"/>
      <c r="AJ17" s="216"/>
      <c r="AK17" s="217"/>
      <c r="AL17" s="216"/>
      <c r="AM17" s="216"/>
      <c r="AN17" s="216"/>
      <c r="AO17" s="70">
        <f>SUM(AO$27:AO$300)</f>
        <v>0</v>
      </c>
      <c r="AP17" s="69">
        <f>SUM(AP$27:AP$300)</f>
        <v>0</v>
      </c>
      <c r="AQ17" s="64"/>
      <c r="AR17" s="64"/>
      <c r="AS17" s="216"/>
      <c r="AT17" s="64"/>
      <c r="AU17" s="216"/>
      <c r="AV17" s="216"/>
      <c r="AW17" s="216"/>
      <c r="AX17" s="216"/>
      <c r="AY17" s="217"/>
      <c r="AZ17" s="216"/>
      <c r="BA17" s="216"/>
      <c r="BB17" s="216"/>
      <c r="BC17" s="70">
        <f>SUM(BC$27:BC$300)</f>
        <v>0</v>
      </c>
      <c r="BD17" s="69">
        <f>SUM(BD$27:BD$300)</f>
        <v>0</v>
      </c>
      <c r="BE17" s="64"/>
    </row>
    <row r="18" spans="1:57" ht="17.25" customHeight="1" x14ac:dyDescent="0.4">
      <c r="A18" s="64"/>
      <c r="B18" s="64"/>
      <c r="C18" s="218"/>
      <c r="D18" s="88" t="s">
        <v>206</v>
      </c>
      <c r="E18" s="88" t="s">
        <v>207</v>
      </c>
      <c r="F18" s="89" t="s">
        <v>208</v>
      </c>
      <c r="G18" s="88" t="s">
        <v>209</v>
      </c>
      <c r="H18" s="89" t="s">
        <v>210</v>
      </c>
      <c r="I18" s="90" t="s">
        <v>211</v>
      </c>
      <c r="J18" s="88" t="s">
        <v>212</v>
      </c>
      <c r="K18" s="88" t="s">
        <v>213</v>
      </c>
      <c r="L18" s="88" t="s">
        <v>214</v>
      </c>
      <c r="M18" s="91" t="s">
        <v>215</v>
      </c>
      <c r="N18" s="92" t="s">
        <v>216</v>
      </c>
      <c r="O18" s="64"/>
      <c r="Q18" s="218"/>
      <c r="R18" s="88" t="s">
        <v>206</v>
      </c>
      <c r="S18" s="88" t="s">
        <v>207</v>
      </c>
      <c r="T18" s="89" t="s">
        <v>208</v>
      </c>
      <c r="U18" s="88" t="s">
        <v>209</v>
      </c>
      <c r="V18" s="89" t="s">
        <v>210</v>
      </c>
      <c r="W18" s="90" t="s">
        <v>211</v>
      </c>
      <c r="X18" s="88" t="s">
        <v>212</v>
      </c>
      <c r="Y18" s="88" t="s">
        <v>213</v>
      </c>
      <c r="Z18" s="88" t="s">
        <v>214</v>
      </c>
      <c r="AA18" s="91" t="s">
        <v>215</v>
      </c>
      <c r="AB18" s="92" t="s">
        <v>216</v>
      </c>
      <c r="AC18" s="64"/>
      <c r="AE18" s="218"/>
      <c r="AF18" s="88" t="s">
        <v>206</v>
      </c>
      <c r="AG18" s="88" t="s">
        <v>207</v>
      </c>
      <c r="AH18" s="89" t="s">
        <v>208</v>
      </c>
      <c r="AI18" s="88" t="s">
        <v>209</v>
      </c>
      <c r="AJ18" s="89" t="s">
        <v>210</v>
      </c>
      <c r="AK18" s="90" t="s">
        <v>211</v>
      </c>
      <c r="AL18" s="88" t="s">
        <v>212</v>
      </c>
      <c r="AM18" s="88" t="s">
        <v>213</v>
      </c>
      <c r="AN18" s="88" t="s">
        <v>214</v>
      </c>
      <c r="AO18" s="91" t="s">
        <v>215</v>
      </c>
      <c r="AP18" s="92" t="s">
        <v>216</v>
      </c>
      <c r="AQ18" s="64"/>
      <c r="AS18" s="218"/>
      <c r="AT18" s="88" t="s">
        <v>206</v>
      </c>
      <c r="AU18" s="88" t="s">
        <v>207</v>
      </c>
      <c r="AV18" s="89" t="s">
        <v>208</v>
      </c>
      <c r="AW18" s="88" t="s">
        <v>209</v>
      </c>
      <c r="AX18" s="89" t="s">
        <v>210</v>
      </c>
      <c r="AY18" s="90" t="s">
        <v>211</v>
      </c>
      <c r="AZ18" s="88" t="s">
        <v>212</v>
      </c>
      <c r="BA18" s="88" t="s">
        <v>213</v>
      </c>
      <c r="BB18" s="88" t="s">
        <v>214</v>
      </c>
      <c r="BC18" s="91" t="s">
        <v>215</v>
      </c>
      <c r="BD18" s="92" t="s">
        <v>216</v>
      </c>
      <c r="BE18" s="64"/>
    </row>
    <row r="19" spans="1:57" ht="17.25" customHeight="1" x14ac:dyDescent="0.4">
      <c r="A19" s="64"/>
      <c r="B19" s="64"/>
      <c r="C19" s="219"/>
      <c r="D19" s="93" t="s">
        <v>217</v>
      </c>
      <c r="E19" s="93"/>
      <c r="F19" s="102" t="s">
        <v>218</v>
      </c>
      <c r="G19" s="93"/>
      <c r="H19" s="102" t="s">
        <v>219</v>
      </c>
      <c r="I19" s="95"/>
      <c r="J19" s="93"/>
      <c r="K19" s="96" t="s">
        <v>220</v>
      </c>
      <c r="L19" s="93"/>
      <c r="M19" s="97" t="s">
        <v>221</v>
      </c>
      <c r="N19" s="98" t="s">
        <v>222</v>
      </c>
      <c r="O19" s="64"/>
      <c r="Q19" s="219"/>
      <c r="R19" s="93" t="s">
        <v>217</v>
      </c>
      <c r="S19" s="93"/>
      <c r="T19" s="94" t="s">
        <v>219</v>
      </c>
      <c r="U19" s="93"/>
      <c r="V19" s="94" t="s">
        <v>219</v>
      </c>
      <c r="W19" s="95"/>
      <c r="X19" s="93"/>
      <c r="Y19" s="96" t="s">
        <v>220</v>
      </c>
      <c r="Z19" s="93"/>
      <c r="AA19" s="97" t="s">
        <v>221</v>
      </c>
      <c r="AB19" s="98" t="s">
        <v>222</v>
      </c>
      <c r="AC19" s="64"/>
      <c r="AE19" s="219"/>
      <c r="AF19" s="93" t="s">
        <v>217</v>
      </c>
      <c r="AG19" s="93"/>
      <c r="AH19" s="94" t="s">
        <v>219</v>
      </c>
      <c r="AI19" s="93"/>
      <c r="AJ19" s="94" t="s">
        <v>219</v>
      </c>
      <c r="AK19" s="95"/>
      <c r="AL19" s="93"/>
      <c r="AM19" s="96" t="s">
        <v>220</v>
      </c>
      <c r="AN19" s="93"/>
      <c r="AO19" s="97" t="s">
        <v>221</v>
      </c>
      <c r="AP19" s="98" t="s">
        <v>222</v>
      </c>
      <c r="AQ19" s="64"/>
      <c r="AS19" s="219"/>
      <c r="AT19" s="93" t="s">
        <v>217</v>
      </c>
      <c r="AU19" s="93"/>
      <c r="AV19" s="94" t="s">
        <v>219</v>
      </c>
      <c r="AW19" s="93"/>
      <c r="AX19" s="94" t="s">
        <v>219</v>
      </c>
      <c r="AY19" s="95"/>
      <c r="AZ19" s="93"/>
      <c r="BA19" s="96" t="s">
        <v>220</v>
      </c>
      <c r="BB19" s="93"/>
      <c r="BC19" s="97" t="s">
        <v>221</v>
      </c>
      <c r="BD19" s="98" t="s">
        <v>222</v>
      </c>
      <c r="BE19" s="64"/>
    </row>
    <row r="20" spans="1:57" ht="17.25" customHeight="1" x14ac:dyDescent="0.4">
      <c r="A20" s="64"/>
      <c r="B20" s="64"/>
      <c r="C20" s="219"/>
      <c r="D20" s="93" t="s">
        <v>223</v>
      </c>
      <c r="E20" s="93"/>
      <c r="F20" s="220" t="s">
        <v>224</v>
      </c>
      <c r="G20" s="93"/>
      <c r="H20" s="220" t="s">
        <v>225</v>
      </c>
      <c r="I20" s="95"/>
      <c r="J20" s="93"/>
      <c r="K20" s="93"/>
      <c r="L20" s="93"/>
      <c r="M20" s="100"/>
      <c r="N20" s="101" t="s">
        <v>196</v>
      </c>
      <c r="O20" s="64"/>
      <c r="Q20" s="219"/>
      <c r="R20" s="93" t="s">
        <v>223</v>
      </c>
      <c r="S20" s="93"/>
      <c r="T20" s="99" t="s">
        <v>226</v>
      </c>
      <c r="U20" s="93"/>
      <c r="V20" s="99" t="s">
        <v>227</v>
      </c>
      <c r="W20" s="95"/>
      <c r="X20" s="93"/>
      <c r="Y20" s="93"/>
      <c r="Z20" s="93"/>
      <c r="AA20" s="100"/>
      <c r="AB20" s="101" t="s">
        <v>196</v>
      </c>
      <c r="AC20" s="64"/>
      <c r="AE20" s="219"/>
      <c r="AF20" s="93" t="s">
        <v>223</v>
      </c>
      <c r="AG20" s="93"/>
      <c r="AH20" s="99" t="s">
        <v>226</v>
      </c>
      <c r="AI20" s="93"/>
      <c r="AJ20" s="99" t="s">
        <v>227</v>
      </c>
      <c r="AK20" s="95"/>
      <c r="AL20" s="93"/>
      <c r="AM20" s="93"/>
      <c r="AN20" s="93"/>
      <c r="AO20" s="100"/>
      <c r="AP20" s="101" t="s">
        <v>196</v>
      </c>
      <c r="AQ20" s="64"/>
      <c r="AS20" s="219"/>
      <c r="AT20" s="93" t="s">
        <v>223</v>
      </c>
      <c r="AU20" s="93"/>
      <c r="AV20" s="99" t="s">
        <v>226</v>
      </c>
      <c r="AW20" s="93"/>
      <c r="AX20" s="99" t="s">
        <v>227</v>
      </c>
      <c r="AY20" s="95"/>
      <c r="AZ20" s="93"/>
      <c r="BA20" s="93"/>
      <c r="BB20" s="93"/>
      <c r="BC20" s="100"/>
      <c r="BD20" s="101" t="s">
        <v>196</v>
      </c>
      <c r="BE20" s="64"/>
    </row>
    <row r="21" spans="1:57" ht="17.25" customHeight="1" x14ac:dyDescent="0.4">
      <c r="A21" s="64"/>
      <c r="B21" s="64"/>
      <c r="C21" s="219"/>
      <c r="D21" s="93"/>
      <c r="E21" s="93"/>
      <c r="F21" s="221"/>
      <c r="G21" s="93"/>
      <c r="H21" s="102"/>
      <c r="I21" s="95"/>
      <c r="J21" s="93"/>
      <c r="K21" s="93"/>
      <c r="L21" s="93"/>
      <c r="M21" s="100"/>
      <c r="N21" s="101"/>
      <c r="O21" s="64"/>
      <c r="Q21" s="219"/>
      <c r="R21" s="93"/>
      <c r="S21" s="93"/>
      <c r="T21" s="99"/>
      <c r="U21" s="93"/>
      <c r="V21" s="102"/>
      <c r="W21" s="95"/>
      <c r="X21" s="93"/>
      <c r="Y21" s="93"/>
      <c r="Z21" s="93"/>
      <c r="AA21" s="100"/>
      <c r="AB21" s="101"/>
      <c r="AC21" s="64"/>
      <c r="AE21" s="219"/>
      <c r="AF21" s="93"/>
      <c r="AG21" s="93"/>
      <c r="AH21" s="99"/>
      <c r="AI21" s="93"/>
      <c r="AJ21" s="102"/>
      <c r="AK21" s="95"/>
      <c r="AL21" s="93"/>
      <c r="AM21" s="93"/>
      <c r="AN21" s="93"/>
      <c r="AO21" s="100"/>
      <c r="AP21" s="101"/>
      <c r="AQ21" s="64"/>
      <c r="AS21" s="219"/>
      <c r="AT21" s="93"/>
      <c r="AU21" s="93"/>
      <c r="AV21" s="99"/>
      <c r="AW21" s="93"/>
      <c r="AX21" s="102"/>
      <c r="AY21" s="95"/>
      <c r="AZ21" s="93"/>
      <c r="BA21" s="93"/>
      <c r="BB21" s="93"/>
      <c r="BC21" s="100"/>
      <c r="BD21" s="101"/>
      <c r="BE21" s="64"/>
    </row>
    <row r="22" spans="1:57" ht="17.25" customHeight="1" x14ac:dyDescent="0.4">
      <c r="A22" s="64"/>
      <c r="B22" s="64"/>
      <c r="C22" s="219"/>
      <c r="D22" s="93"/>
      <c r="E22" s="93"/>
      <c r="F22" s="103" t="s">
        <v>228</v>
      </c>
      <c r="G22" s="93"/>
      <c r="H22" s="103" t="s">
        <v>229</v>
      </c>
      <c r="I22" s="95"/>
      <c r="J22" s="93"/>
      <c r="K22" s="93"/>
      <c r="L22" s="93"/>
      <c r="M22" s="100"/>
      <c r="N22" s="104"/>
      <c r="O22" s="64"/>
      <c r="Q22" s="219"/>
      <c r="R22" s="93"/>
      <c r="S22" s="93"/>
      <c r="T22" s="103" t="s">
        <v>230</v>
      </c>
      <c r="U22" s="93"/>
      <c r="V22" s="103" t="s">
        <v>231</v>
      </c>
      <c r="W22" s="95"/>
      <c r="X22" s="93"/>
      <c r="Y22" s="93"/>
      <c r="Z22" s="93"/>
      <c r="AA22" s="100"/>
      <c r="AB22" s="104"/>
      <c r="AC22" s="64"/>
      <c r="AE22" s="219"/>
      <c r="AF22" s="93"/>
      <c r="AG22" s="93"/>
      <c r="AH22" s="103" t="s">
        <v>230</v>
      </c>
      <c r="AI22" s="93"/>
      <c r="AJ22" s="103" t="s">
        <v>231</v>
      </c>
      <c r="AK22" s="95"/>
      <c r="AL22" s="93"/>
      <c r="AM22" s="93"/>
      <c r="AN22" s="93"/>
      <c r="AO22" s="100"/>
      <c r="AP22" s="104"/>
      <c r="AQ22" s="64"/>
      <c r="AS22" s="219"/>
      <c r="AT22" s="93"/>
      <c r="AU22" s="93"/>
      <c r="AV22" s="103" t="s">
        <v>230</v>
      </c>
      <c r="AW22" s="93"/>
      <c r="AX22" s="103" t="s">
        <v>231</v>
      </c>
      <c r="AY22" s="95"/>
      <c r="AZ22" s="93"/>
      <c r="BA22" s="93"/>
      <c r="BB22" s="93"/>
      <c r="BC22" s="100"/>
      <c r="BD22" s="104"/>
      <c r="BE22" s="64"/>
    </row>
    <row r="23" spans="1:57" ht="17.25" customHeight="1" x14ac:dyDescent="0.4">
      <c r="A23" s="64"/>
      <c r="B23" s="64"/>
      <c r="C23" s="219"/>
      <c r="D23" s="93"/>
      <c r="E23" s="93"/>
      <c r="F23" s="221"/>
      <c r="G23" s="93"/>
      <c r="H23" s="102"/>
      <c r="I23" s="95"/>
      <c r="J23" s="93"/>
      <c r="K23" s="93"/>
      <c r="L23" s="93"/>
      <c r="M23" s="105"/>
      <c r="N23" s="106" t="s">
        <v>232</v>
      </c>
      <c r="O23" s="64"/>
      <c r="Q23" s="219"/>
      <c r="R23" s="93"/>
      <c r="S23" s="93"/>
      <c r="T23" s="103" t="s">
        <v>233</v>
      </c>
      <c r="U23" s="93"/>
      <c r="V23" s="103" t="s">
        <v>233</v>
      </c>
      <c r="W23" s="95"/>
      <c r="X23" s="93"/>
      <c r="Y23" s="93"/>
      <c r="Z23" s="93"/>
      <c r="AA23" s="105"/>
      <c r="AB23" s="106" t="s">
        <v>232</v>
      </c>
      <c r="AC23" s="64"/>
      <c r="AE23" s="219"/>
      <c r="AF23" s="93"/>
      <c r="AG23" s="93"/>
      <c r="AH23" s="103" t="s">
        <v>233</v>
      </c>
      <c r="AI23" s="93"/>
      <c r="AJ23" s="103" t="s">
        <v>233</v>
      </c>
      <c r="AK23" s="95"/>
      <c r="AL23" s="93"/>
      <c r="AM23" s="93"/>
      <c r="AN23" s="93"/>
      <c r="AO23" s="105"/>
      <c r="AP23" s="106" t="s">
        <v>232</v>
      </c>
      <c r="AQ23" s="64"/>
      <c r="AS23" s="219"/>
      <c r="AT23" s="93"/>
      <c r="AU23" s="93"/>
      <c r="AV23" s="103" t="s">
        <v>233</v>
      </c>
      <c r="AW23" s="93"/>
      <c r="AX23" s="103" t="s">
        <v>233</v>
      </c>
      <c r="AY23" s="95"/>
      <c r="AZ23" s="93"/>
      <c r="BA23" s="93"/>
      <c r="BB23" s="93"/>
      <c r="BC23" s="105"/>
      <c r="BD23" s="106" t="s">
        <v>232</v>
      </c>
      <c r="BE23" s="64"/>
    </row>
    <row r="24" spans="1:57" ht="17.25" customHeight="1" x14ac:dyDescent="0.4">
      <c r="A24" s="64"/>
      <c r="B24" s="64"/>
      <c r="C24" s="219"/>
      <c r="D24" s="93"/>
      <c r="E24" s="93"/>
      <c r="F24" s="102"/>
      <c r="G24" s="93"/>
      <c r="H24" s="102"/>
      <c r="I24" s="95"/>
      <c r="J24" s="93"/>
      <c r="K24" s="93"/>
      <c r="L24" s="93"/>
      <c r="M24" s="107"/>
      <c r="N24" s="106" t="s">
        <v>234</v>
      </c>
      <c r="O24" s="64"/>
      <c r="Q24" s="219"/>
      <c r="R24" s="93"/>
      <c r="S24" s="93"/>
      <c r="T24" s="102"/>
      <c r="U24" s="93"/>
      <c r="V24" s="102"/>
      <c r="W24" s="95"/>
      <c r="X24" s="93"/>
      <c r="Y24" s="93"/>
      <c r="Z24" s="93"/>
      <c r="AA24" s="107"/>
      <c r="AB24" s="106" t="s">
        <v>234</v>
      </c>
      <c r="AC24" s="64"/>
      <c r="AE24" s="219"/>
      <c r="AF24" s="93"/>
      <c r="AG24" s="93"/>
      <c r="AH24" s="102"/>
      <c r="AI24" s="93"/>
      <c r="AJ24" s="102"/>
      <c r="AK24" s="95"/>
      <c r="AL24" s="93"/>
      <c r="AM24" s="93"/>
      <c r="AN24" s="93"/>
      <c r="AO24" s="107"/>
      <c r="AP24" s="106" t="s">
        <v>234</v>
      </c>
      <c r="AQ24" s="64"/>
      <c r="AS24" s="219"/>
      <c r="AT24" s="93"/>
      <c r="AU24" s="93"/>
      <c r="AV24" s="102"/>
      <c r="AW24" s="93"/>
      <c r="AX24" s="102"/>
      <c r="AY24" s="95"/>
      <c r="AZ24" s="93"/>
      <c r="BA24" s="93"/>
      <c r="BB24" s="93"/>
      <c r="BC24" s="107"/>
      <c r="BD24" s="106" t="s">
        <v>234</v>
      </c>
      <c r="BE24" s="64"/>
    </row>
    <row r="25" spans="1:57" ht="17.25" customHeight="1" x14ac:dyDescent="0.4">
      <c r="A25" s="64"/>
      <c r="B25" s="64"/>
      <c r="C25" s="219"/>
      <c r="D25" s="93"/>
      <c r="E25" s="93"/>
      <c r="F25" s="102"/>
      <c r="G25" s="93"/>
      <c r="H25" s="102"/>
      <c r="I25" s="95"/>
      <c r="J25" s="93"/>
      <c r="K25" s="93"/>
      <c r="L25" s="93"/>
      <c r="M25" s="100"/>
      <c r="N25" s="104"/>
      <c r="O25" s="64"/>
      <c r="Q25" s="219"/>
      <c r="R25" s="93"/>
      <c r="S25" s="93"/>
      <c r="T25" s="102"/>
      <c r="U25" s="93"/>
      <c r="V25" s="102"/>
      <c r="W25" s="95"/>
      <c r="X25" s="93"/>
      <c r="Y25" s="93"/>
      <c r="Z25" s="93"/>
      <c r="AA25" s="100"/>
      <c r="AB25" s="104"/>
      <c r="AC25" s="64"/>
      <c r="AE25" s="219"/>
      <c r="AF25" s="93"/>
      <c r="AG25" s="93"/>
      <c r="AH25" s="102"/>
      <c r="AI25" s="93"/>
      <c r="AJ25" s="102"/>
      <c r="AK25" s="95"/>
      <c r="AL25" s="93"/>
      <c r="AM25" s="93"/>
      <c r="AN25" s="93"/>
      <c r="AO25" s="100"/>
      <c r="AP25" s="104"/>
      <c r="AQ25" s="64"/>
      <c r="AS25" s="219"/>
      <c r="AT25" s="93"/>
      <c r="AU25" s="93"/>
      <c r="AV25" s="102"/>
      <c r="AW25" s="93"/>
      <c r="AX25" s="102"/>
      <c r="AY25" s="95"/>
      <c r="AZ25" s="93"/>
      <c r="BA25" s="93"/>
      <c r="BB25" s="93"/>
      <c r="BC25" s="100"/>
      <c r="BD25" s="104"/>
      <c r="BE25" s="64"/>
    </row>
    <row r="26" spans="1:57" ht="17.25" customHeight="1" thickBot="1" x14ac:dyDescent="0.45">
      <c r="A26" s="64"/>
      <c r="B26" s="64"/>
      <c r="C26" s="222"/>
      <c r="D26" s="108"/>
      <c r="E26" s="108"/>
      <c r="F26" s="109"/>
      <c r="G26" s="108"/>
      <c r="H26" s="109"/>
      <c r="I26" s="110" t="s">
        <v>235</v>
      </c>
      <c r="J26" s="111" t="s">
        <v>235</v>
      </c>
      <c r="K26" s="111" t="s">
        <v>235</v>
      </c>
      <c r="L26" s="111" t="s">
        <v>236</v>
      </c>
      <c r="M26" s="112" t="s">
        <v>237</v>
      </c>
      <c r="N26" s="113" t="s">
        <v>237</v>
      </c>
      <c r="O26" s="64"/>
      <c r="Q26" s="222"/>
      <c r="R26" s="108"/>
      <c r="S26" s="108"/>
      <c r="T26" s="109"/>
      <c r="U26" s="108"/>
      <c r="V26" s="109"/>
      <c r="W26" s="110" t="s">
        <v>235</v>
      </c>
      <c r="X26" s="111" t="s">
        <v>235</v>
      </c>
      <c r="Y26" s="111" t="s">
        <v>235</v>
      </c>
      <c r="Z26" s="111" t="s">
        <v>236</v>
      </c>
      <c r="AA26" s="112" t="s">
        <v>237</v>
      </c>
      <c r="AB26" s="113" t="s">
        <v>237</v>
      </c>
      <c r="AC26" s="236"/>
      <c r="AD26" s="61"/>
      <c r="AE26" s="281"/>
      <c r="AF26" s="114"/>
      <c r="AG26" s="114"/>
      <c r="AH26" s="115"/>
      <c r="AI26" s="114"/>
      <c r="AJ26" s="115"/>
      <c r="AK26" s="110" t="s">
        <v>235</v>
      </c>
      <c r="AL26" s="111" t="s">
        <v>235</v>
      </c>
      <c r="AM26" s="111" t="s">
        <v>235</v>
      </c>
      <c r="AN26" s="111" t="s">
        <v>236</v>
      </c>
      <c r="AO26" s="112" t="s">
        <v>237</v>
      </c>
      <c r="AP26" s="113" t="s">
        <v>237</v>
      </c>
      <c r="AQ26" s="236"/>
      <c r="AR26" s="61"/>
      <c r="AS26" s="281"/>
      <c r="AT26" s="114"/>
      <c r="AU26" s="114"/>
      <c r="AV26" s="115"/>
      <c r="AW26" s="114"/>
      <c r="AX26" s="115"/>
      <c r="AY26" s="110" t="s">
        <v>235</v>
      </c>
      <c r="AZ26" s="111" t="s">
        <v>235</v>
      </c>
      <c r="BA26" s="111" t="s">
        <v>235</v>
      </c>
      <c r="BB26" s="111" t="s">
        <v>236</v>
      </c>
      <c r="BC26" s="112" t="s">
        <v>237</v>
      </c>
      <c r="BD26" s="113" t="s">
        <v>237</v>
      </c>
      <c r="BE26" s="236"/>
    </row>
    <row r="27" spans="1:57" ht="19.5" customHeight="1" x14ac:dyDescent="0.4">
      <c r="A27" s="64"/>
      <c r="B27" s="64"/>
      <c r="C27" s="223">
        <v>1</v>
      </c>
      <c r="D27" s="224" t="s">
        <v>238</v>
      </c>
      <c r="E27" s="225" t="s">
        <v>239</v>
      </c>
      <c r="F27" s="225">
        <v>6</v>
      </c>
      <c r="G27" s="278" t="s">
        <v>240</v>
      </c>
      <c r="H27" s="278">
        <v>0</v>
      </c>
      <c r="I27" s="226">
        <v>4000</v>
      </c>
      <c r="J27" s="226">
        <v>105</v>
      </c>
      <c r="K27" s="226">
        <v>105</v>
      </c>
      <c r="L27" s="225">
        <v>29</v>
      </c>
      <c r="M27" s="227">
        <v>1.2788999999999999</v>
      </c>
      <c r="N27" s="65">
        <f>IF(F27&lt;6,IF(M27="","",ROUNDDOWN(H27*M27,4)),IF(F27=6,M27*0,IF(M27="","",ROUNDDOWN(H27*M27,4))))</f>
        <v>0</v>
      </c>
      <c r="O27" s="64"/>
      <c r="Q27" s="62" t="s">
        <v>241</v>
      </c>
      <c r="R27" s="71"/>
      <c r="S27" s="72"/>
      <c r="T27" s="72"/>
      <c r="U27" s="72"/>
      <c r="V27" s="305"/>
      <c r="W27" s="306"/>
      <c r="X27" s="306"/>
      <c r="Y27" s="306"/>
      <c r="Z27" s="305"/>
      <c r="AA27" s="307"/>
      <c r="AB27" s="65" t="str">
        <f>IF(T27&lt;6,IF(AA27="","",ROUNDDOWN(V27*AA27,4)),IF(T27=6,AA27*0,IF(AA27="","",ROUNDDOWN(V27*AA27,4))))</f>
        <v/>
      </c>
      <c r="AE27" s="62" t="s">
        <v>242</v>
      </c>
      <c r="AF27" s="71"/>
      <c r="AG27" s="72"/>
      <c r="AH27" s="72"/>
      <c r="AI27" s="72"/>
      <c r="AJ27" s="305"/>
      <c r="AK27" s="306"/>
      <c r="AL27" s="306"/>
      <c r="AM27" s="306"/>
      <c r="AN27" s="305"/>
      <c r="AO27" s="307"/>
      <c r="AP27" s="65" t="str">
        <f>IF(AH27&lt;6,IF(AO27="","",ROUNDDOWN(AJ27*AO27,4)),IF(AH27=6,AO27*0,IF(AO27="","",ROUNDDOWN(AJ27*AO27,4))))</f>
        <v/>
      </c>
      <c r="AS27" s="62" t="s">
        <v>243</v>
      </c>
      <c r="AT27" s="71"/>
      <c r="AU27" s="72"/>
      <c r="AV27" s="72"/>
      <c r="AW27" s="72"/>
      <c r="AX27" s="305"/>
      <c r="AY27" s="306"/>
      <c r="AZ27" s="306"/>
      <c r="BA27" s="306"/>
      <c r="BB27" s="305"/>
      <c r="BC27" s="307"/>
      <c r="BD27" s="65" t="str">
        <f>IF(AV27&lt;6,IF(BC27="","",ROUNDDOWN(AX27*BC27,4)),IF(AV27=6,BC27*0,IF(BC27="","",ROUNDDOWN(AX27*BC27,4))))</f>
        <v/>
      </c>
    </row>
    <row r="28" spans="1:57" ht="19.5" customHeight="1" x14ac:dyDescent="0.4">
      <c r="A28" s="64"/>
      <c r="B28" s="64"/>
      <c r="C28" s="228">
        <v>2</v>
      </c>
      <c r="D28" s="224" t="s">
        <v>238</v>
      </c>
      <c r="E28" s="229" t="s">
        <v>245</v>
      </c>
      <c r="F28" s="229">
        <v>6</v>
      </c>
      <c r="G28" s="279" t="s">
        <v>240</v>
      </c>
      <c r="H28" s="279">
        <v>0</v>
      </c>
      <c r="I28" s="230">
        <v>4000</v>
      </c>
      <c r="J28" s="230">
        <v>105</v>
      </c>
      <c r="K28" s="230">
        <v>105</v>
      </c>
      <c r="L28" s="229">
        <v>18</v>
      </c>
      <c r="M28" s="231">
        <v>0.79379999999999995</v>
      </c>
      <c r="N28" s="65">
        <f t="shared" ref="N28:N50" si="0">IF(F28&lt;6,IF(M28="","",ROUNDDOWN(H28*M28,4)),IF(F28=6,M28*0,IF(M28="","",ROUNDDOWN(H28*M28,4))))</f>
        <v>0</v>
      </c>
      <c r="O28" s="64"/>
      <c r="Q28" s="62" t="s">
        <v>246</v>
      </c>
      <c r="R28" s="71"/>
      <c r="S28" s="72"/>
      <c r="T28" s="72"/>
      <c r="U28" s="72"/>
      <c r="V28" s="305"/>
      <c r="W28" s="306"/>
      <c r="X28" s="306"/>
      <c r="Y28" s="306"/>
      <c r="Z28" s="305"/>
      <c r="AA28" s="307"/>
      <c r="AB28" s="65" t="str">
        <f t="shared" ref="AB28:AB91" si="1">IF(T28&lt;6,IF(AA28="","",ROUNDDOWN(V28*AA28,4)),IF(T28=6,AA28*0,IF(AA28="","",ROUNDDOWN(V28*AA28,4))))</f>
        <v/>
      </c>
      <c r="AE28" s="62" t="s">
        <v>247</v>
      </c>
      <c r="AF28" s="71"/>
      <c r="AG28" s="72"/>
      <c r="AH28" s="72"/>
      <c r="AI28" s="72"/>
      <c r="AJ28" s="305"/>
      <c r="AK28" s="306"/>
      <c r="AL28" s="306"/>
      <c r="AM28" s="306"/>
      <c r="AN28" s="305"/>
      <c r="AO28" s="307"/>
      <c r="AP28" s="65" t="str">
        <f t="shared" ref="AP28:AP91" si="2">IF(AH28&lt;6,IF(AO28="","",ROUNDDOWN(AJ28*AO28,4)),IF(AH28=6,AO28*0,IF(AO28="","",ROUNDDOWN(AJ28*AO28,4))))</f>
        <v/>
      </c>
      <c r="AS28" s="62" t="s">
        <v>248</v>
      </c>
      <c r="AT28" s="71"/>
      <c r="AU28" s="72"/>
      <c r="AV28" s="72"/>
      <c r="AW28" s="72"/>
      <c r="AX28" s="305"/>
      <c r="AY28" s="306"/>
      <c r="AZ28" s="306"/>
      <c r="BA28" s="306"/>
      <c r="BB28" s="305"/>
      <c r="BC28" s="307"/>
      <c r="BD28" s="65" t="str">
        <f t="shared" ref="BD28:BD91" si="3">IF(AV28&lt;6,IF(BC28="","",ROUNDDOWN(AX28*BC28,4)),IF(AV28=6,BC28*0,IF(BC28="","",ROUNDDOWN(AX28*BC28,4))))</f>
        <v/>
      </c>
    </row>
    <row r="29" spans="1:57" ht="19.5" customHeight="1" x14ac:dyDescent="0.4">
      <c r="A29" s="64"/>
      <c r="B29" s="64"/>
      <c r="C29" s="228">
        <v>3</v>
      </c>
      <c r="D29" s="224" t="s">
        <v>238</v>
      </c>
      <c r="E29" s="229" t="s">
        <v>250</v>
      </c>
      <c r="F29" s="229">
        <v>3</v>
      </c>
      <c r="G29" s="279" t="s">
        <v>251</v>
      </c>
      <c r="H29" s="279">
        <v>1</v>
      </c>
      <c r="I29" s="230">
        <v>3000</v>
      </c>
      <c r="J29" s="230">
        <v>105</v>
      </c>
      <c r="K29" s="230">
        <v>105</v>
      </c>
      <c r="L29" s="229">
        <v>1</v>
      </c>
      <c r="M29" s="231">
        <v>3.3000000000000002E-2</v>
      </c>
      <c r="N29" s="65">
        <f t="shared" si="0"/>
        <v>3.3000000000000002E-2</v>
      </c>
      <c r="O29" s="64"/>
      <c r="Q29" s="62" t="s">
        <v>252</v>
      </c>
      <c r="R29" s="71"/>
      <c r="S29" s="72"/>
      <c r="T29" s="72"/>
      <c r="U29" s="72"/>
      <c r="V29" s="305"/>
      <c r="W29" s="306"/>
      <c r="X29" s="306"/>
      <c r="Y29" s="306"/>
      <c r="Z29" s="305"/>
      <c r="AA29" s="307"/>
      <c r="AB29" s="65" t="str">
        <f t="shared" si="1"/>
        <v/>
      </c>
      <c r="AE29" s="62" t="s">
        <v>253</v>
      </c>
      <c r="AF29" s="71"/>
      <c r="AG29" s="72"/>
      <c r="AH29" s="72"/>
      <c r="AI29" s="72"/>
      <c r="AJ29" s="305"/>
      <c r="AK29" s="306"/>
      <c r="AL29" s="306"/>
      <c r="AM29" s="306"/>
      <c r="AN29" s="305"/>
      <c r="AO29" s="307"/>
      <c r="AP29" s="65" t="str">
        <f t="shared" si="2"/>
        <v/>
      </c>
      <c r="AS29" s="62" t="s">
        <v>254</v>
      </c>
      <c r="AT29" s="71"/>
      <c r="AU29" s="72"/>
      <c r="AV29" s="72"/>
      <c r="AW29" s="72"/>
      <c r="AX29" s="305"/>
      <c r="AY29" s="306"/>
      <c r="AZ29" s="306"/>
      <c r="BA29" s="306"/>
      <c r="BB29" s="305"/>
      <c r="BC29" s="307"/>
      <c r="BD29" s="65" t="str">
        <f t="shared" si="3"/>
        <v/>
      </c>
    </row>
    <row r="30" spans="1:57" ht="19.5" customHeight="1" x14ac:dyDescent="0.4">
      <c r="A30" s="64"/>
      <c r="B30" s="64"/>
      <c r="C30" s="228">
        <v>4</v>
      </c>
      <c r="D30" s="224" t="s">
        <v>238</v>
      </c>
      <c r="E30" s="229" t="s">
        <v>250</v>
      </c>
      <c r="F30" s="229">
        <v>3</v>
      </c>
      <c r="G30" s="279" t="s">
        <v>251</v>
      </c>
      <c r="H30" s="279">
        <v>1</v>
      </c>
      <c r="I30" s="230">
        <v>3000</v>
      </c>
      <c r="J30" s="230">
        <v>105</v>
      </c>
      <c r="K30" s="230">
        <v>330</v>
      </c>
      <c r="L30" s="229">
        <v>1</v>
      </c>
      <c r="M30" s="231">
        <v>0.10390000000000001</v>
      </c>
      <c r="N30" s="65">
        <f t="shared" si="0"/>
        <v>0.10390000000000001</v>
      </c>
      <c r="O30" s="64"/>
      <c r="Q30" s="62" t="s">
        <v>256</v>
      </c>
      <c r="R30" s="71"/>
      <c r="S30" s="72"/>
      <c r="T30" s="72"/>
      <c r="U30" s="72"/>
      <c r="V30" s="305"/>
      <c r="W30" s="306"/>
      <c r="X30" s="306"/>
      <c r="Y30" s="306"/>
      <c r="Z30" s="305"/>
      <c r="AA30" s="307"/>
      <c r="AB30" s="65" t="str">
        <f t="shared" si="1"/>
        <v/>
      </c>
      <c r="AE30" s="62" t="s">
        <v>257</v>
      </c>
      <c r="AF30" s="71"/>
      <c r="AG30" s="72"/>
      <c r="AH30" s="72"/>
      <c r="AI30" s="72"/>
      <c r="AJ30" s="305"/>
      <c r="AK30" s="306"/>
      <c r="AL30" s="306"/>
      <c r="AM30" s="306"/>
      <c r="AN30" s="305"/>
      <c r="AO30" s="307"/>
      <c r="AP30" s="65" t="str">
        <f t="shared" si="2"/>
        <v/>
      </c>
      <c r="AS30" s="62" t="s">
        <v>258</v>
      </c>
      <c r="AT30" s="71"/>
      <c r="AU30" s="72"/>
      <c r="AV30" s="72"/>
      <c r="AW30" s="72"/>
      <c r="AX30" s="305"/>
      <c r="AY30" s="306"/>
      <c r="AZ30" s="306"/>
      <c r="BA30" s="306"/>
      <c r="BB30" s="305"/>
      <c r="BC30" s="307"/>
      <c r="BD30" s="65" t="str">
        <f t="shared" si="3"/>
        <v/>
      </c>
    </row>
    <row r="31" spans="1:57" ht="19.5" customHeight="1" x14ac:dyDescent="0.4">
      <c r="A31" s="64"/>
      <c r="B31" s="64"/>
      <c r="C31" s="228">
        <v>5</v>
      </c>
      <c r="D31" s="224" t="s">
        <v>238</v>
      </c>
      <c r="E31" s="229" t="s">
        <v>250</v>
      </c>
      <c r="F31" s="229">
        <v>3</v>
      </c>
      <c r="G31" s="280" t="s">
        <v>260</v>
      </c>
      <c r="H31" s="279">
        <v>0.6</v>
      </c>
      <c r="I31" s="230">
        <v>4000</v>
      </c>
      <c r="J31" s="230">
        <v>105</v>
      </c>
      <c r="K31" s="230">
        <v>360</v>
      </c>
      <c r="L31" s="229">
        <v>1</v>
      </c>
      <c r="M31" s="231">
        <v>0.1512</v>
      </c>
      <c r="N31" s="65">
        <f t="shared" si="0"/>
        <v>9.0700000000000003E-2</v>
      </c>
      <c r="O31" s="64"/>
      <c r="Q31" s="62" t="s">
        <v>261</v>
      </c>
      <c r="R31" s="71"/>
      <c r="S31" s="72"/>
      <c r="T31" s="72"/>
      <c r="U31" s="72"/>
      <c r="V31" s="305"/>
      <c r="W31" s="306"/>
      <c r="X31" s="306"/>
      <c r="Y31" s="306"/>
      <c r="Z31" s="305"/>
      <c r="AA31" s="307"/>
      <c r="AB31" s="65" t="str">
        <f t="shared" si="1"/>
        <v/>
      </c>
      <c r="AE31" s="62" t="s">
        <v>262</v>
      </c>
      <c r="AF31" s="71"/>
      <c r="AG31" s="72"/>
      <c r="AH31" s="72"/>
      <c r="AI31" s="72"/>
      <c r="AJ31" s="305"/>
      <c r="AK31" s="306"/>
      <c r="AL31" s="306"/>
      <c r="AM31" s="306"/>
      <c r="AN31" s="305"/>
      <c r="AO31" s="307"/>
      <c r="AP31" s="65" t="str">
        <f t="shared" si="2"/>
        <v/>
      </c>
      <c r="AS31" s="62" t="s">
        <v>263</v>
      </c>
      <c r="AT31" s="71"/>
      <c r="AU31" s="72"/>
      <c r="AV31" s="72"/>
      <c r="AW31" s="72"/>
      <c r="AX31" s="305"/>
      <c r="AY31" s="306"/>
      <c r="AZ31" s="306"/>
      <c r="BA31" s="306"/>
      <c r="BB31" s="305"/>
      <c r="BC31" s="307"/>
      <c r="BD31" s="65" t="str">
        <f t="shared" si="3"/>
        <v/>
      </c>
    </row>
    <row r="32" spans="1:57" ht="19.5" customHeight="1" x14ac:dyDescent="0.4">
      <c r="A32" s="64"/>
      <c r="B32" s="64"/>
      <c r="C32" s="228">
        <v>6</v>
      </c>
      <c r="D32" s="224" t="s">
        <v>238</v>
      </c>
      <c r="E32" s="229" t="s">
        <v>250</v>
      </c>
      <c r="F32" s="229">
        <v>3</v>
      </c>
      <c r="G32" s="279" t="s">
        <v>251</v>
      </c>
      <c r="H32" s="279">
        <v>1</v>
      </c>
      <c r="I32" s="230">
        <v>4000</v>
      </c>
      <c r="J32" s="230">
        <v>105</v>
      </c>
      <c r="K32" s="230">
        <v>330</v>
      </c>
      <c r="L32" s="229">
        <v>1</v>
      </c>
      <c r="M32" s="231">
        <v>0.1386</v>
      </c>
      <c r="N32" s="65">
        <f t="shared" si="0"/>
        <v>0.1386</v>
      </c>
      <c r="O32" s="64"/>
      <c r="Q32" s="62" t="s">
        <v>265</v>
      </c>
      <c r="R32" s="71"/>
      <c r="S32" s="72"/>
      <c r="T32" s="72"/>
      <c r="U32" s="72"/>
      <c r="V32" s="305"/>
      <c r="W32" s="306"/>
      <c r="X32" s="306"/>
      <c r="Y32" s="306"/>
      <c r="Z32" s="305"/>
      <c r="AA32" s="307"/>
      <c r="AB32" s="65" t="str">
        <f t="shared" si="1"/>
        <v/>
      </c>
      <c r="AE32" s="62" t="s">
        <v>266</v>
      </c>
      <c r="AF32" s="71"/>
      <c r="AG32" s="72"/>
      <c r="AH32" s="72"/>
      <c r="AI32" s="72"/>
      <c r="AJ32" s="305"/>
      <c r="AK32" s="306"/>
      <c r="AL32" s="306"/>
      <c r="AM32" s="306"/>
      <c r="AN32" s="305"/>
      <c r="AO32" s="307"/>
      <c r="AP32" s="65" t="str">
        <f t="shared" si="2"/>
        <v/>
      </c>
      <c r="AS32" s="62" t="s">
        <v>267</v>
      </c>
      <c r="AT32" s="71"/>
      <c r="AU32" s="72"/>
      <c r="AV32" s="72"/>
      <c r="AW32" s="72"/>
      <c r="AX32" s="305"/>
      <c r="AY32" s="306"/>
      <c r="AZ32" s="306"/>
      <c r="BA32" s="306"/>
      <c r="BB32" s="305"/>
      <c r="BC32" s="307"/>
      <c r="BD32" s="65" t="str">
        <f t="shared" si="3"/>
        <v/>
      </c>
    </row>
    <row r="33" spans="1:56" ht="19.5" customHeight="1" x14ac:dyDescent="0.4">
      <c r="A33" s="64"/>
      <c r="B33" s="64"/>
      <c r="C33" s="228">
        <v>7</v>
      </c>
      <c r="D33" s="224" t="s">
        <v>238</v>
      </c>
      <c r="E33" s="229" t="s">
        <v>269</v>
      </c>
      <c r="F33" s="229">
        <v>6</v>
      </c>
      <c r="G33" s="279" t="s">
        <v>270</v>
      </c>
      <c r="H33" s="279">
        <v>0</v>
      </c>
      <c r="I33" s="230">
        <v>4000</v>
      </c>
      <c r="J33" s="230">
        <v>105</v>
      </c>
      <c r="K33" s="230">
        <v>300</v>
      </c>
      <c r="L33" s="229">
        <v>3</v>
      </c>
      <c r="M33" s="231">
        <v>0.378</v>
      </c>
      <c r="N33" s="65">
        <f t="shared" si="0"/>
        <v>0</v>
      </c>
      <c r="O33" s="64"/>
      <c r="Q33" s="62" t="s">
        <v>271</v>
      </c>
      <c r="R33" s="71"/>
      <c r="S33" s="72"/>
      <c r="T33" s="72"/>
      <c r="U33" s="72"/>
      <c r="V33" s="305"/>
      <c r="W33" s="306"/>
      <c r="X33" s="306"/>
      <c r="Y33" s="306"/>
      <c r="Z33" s="305"/>
      <c r="AA33" s="307"/>
      <c r="AB33" s="65" t="str">
        <f t="shared" si="1"/>
        <v/>
      </c>
      <c r="AE33" s="62" t="s">
        <v>272</v>
      </c>
      <c r="AF33" s="71"/>
      <c r="AG33" s="72"/>
      <c r="AH33" s="72"/>
      <c r="AI33" s="72"/>
      <c r="AJ33" s="305"/>
      <c r="AK33" s="306"/>
      <c r="AL33" s="306"/>
      <c r="AM33" s="306"/>
      <c r="AN33" s="305"/>
      <c r="AO33" s="307"/>
      <c r="AP33" s="65" t="str">
        <f t="shared" si="2"/>
        <v/>
      </c>
      <c r="AS33" s="62" t="s">
        <v>273</v>
      </c>
      <c r="AT33" s="71"/>
      <c r="AU33" s="72"/>
      <c r="AV33" s="72"/>
      <c r="AW33" s="72"/>
      <c r="AX33" s="305"/>
      <c r="AY33" s="306"/>
      <c r="AZ33" s="306"/>
      <c r="BA33" s="306"/>
      <c r="BB33" s="305"/>
      <c r="BC33" s="307"/>
      <c r="BD33" s="65" t="str">
        <f t="shared" si="3"/>
        <v/>
      </c>
    </row>
    <row r="34" spans="1:56" ht="19.5" customHeight="1" x14ac:dyDescent="0.4">
      <c r="A34" s="64"/>
      <c r="B34" s="64"/>
      <c r="C34" s="228">
        <v>8</v>
      </c>
      <c r="D34" s="224" t="s">
        <v>238</v>
      </c>
      <c r="E34" s="229" t="s">
        <v>275</v>
      </c>
      <c r="F34" s="229">
        <v>2</v>
      </c>
      <c r="G34" s="279" t="s">
        <v>251</v>
      </c>
      <c r="H34" s="279">
        <v>1</v>
      </c>
      <c r="I34" s="230">
        <v>4000</v>
      </c>
      <c r="J34" s="230">
        <v>105</v>
      </c>
      <c r="K34" s="230">
        <v>105</v>
      </c>
      <c r="L34" s="229">
        <v>25</v>
      </c>
      <c r="M34" s="231">
        <v>1.1025</v>
      </c>
      <c r="N34" s="65">
        <f t="shared" si="0"/>
        <v>1.1025</v>
      </c>
      <c r="O34" s="64"/>
      <c r="Q34" s="62" t="s">
        <v>276</v>
      </c>
      <c r="R34" s="71"/>
      <c r="S34" s="72"/>
      <c r="T34" s="72"/>
      <c r="U34" s="72"/>
      <c r="V34" s="305"/>
      <c r="W34" s="306"/>
      <c r="X34" s="306"/>
      <c r="Y34" s="306"/>
      <c r="Z34" s="305"/>
      <c r="AA34" s="307"/>
      <c r="AB34" s="65" t="str">
        <f t="shared" si="1"/>
        <v/>
      </c>
      <c r="AE34" s="62" t="s">
        <v>277</v>
      </c>
      <c r="AF34" s="71"/>
      <c r="AG34" s="72"/>
      <c r="AH34" s="72"/>
      <c r="AI34" s="72"/>
      <c r="AJ34" s="305"/>
      <c r="AK34" s="306"/>
      <c r="AL34" s="306"/>
      <c r="AM34" s="306"/>
      <c r="AN34" s="305"/>
      <c r="AO34" s="307"/>
      <c r="AP34" s="65" t="str">
        <f t="shared" si="2"/>
        <v/>
      </c>
      <c r="AS34" s="62" t="s">
        <v>278</v>
      </c>
      <c r="AT34" s="71"/>
      <c r="AU34" s="72"/>
      <c r="AV34" s="72"/>
      <c r="AW34" s="72"/>
      <c r="AX34" s="305"/>
      <c r="AY34" s="306"/>
      <c r="AZ34" s="306"/>
      <c r="BA34" s="306"/>
      <c r="BB34" s="305"/>
      <c r="BC34" s="307"/>
      <c r="BD34" s="65" t="str">
        <f t="shared" si="3"/>
        <v/>
      </c>
    </row>
    <row r="35" spans="1:56" ht="19.5" customHeight="1" x14ac:dyDescent="0.4">
      <c r="A35" s="64"/>
      <c r="B35" s="64"/>
      <c r="C35" s="228">
        <v>9</v>
      </c>
      <c r="D35" s="224" t="s">
        <v>238</v>
      </c>
      <c r="E35" s="229" t="s">
        <v>280</v>
      </c>
      <c r="F35" s="229">
        <v>2</v>
      </c>
      <c r="G35" s="279" t="s">
        <v>251</v>
      </c>
      <c r="H35" s="279">
        <v>1</v>
      </c>
      <c r="I35" s="230">
        <v>3000</v>
      </c>
      <c r="J35" s="230">
        <v>105</v>
      </c>
      <c r="K35" s="230">
        <v>105</v>
      </c>
      <c r="L35" s="229">
        <v>9</v>
      </c>
      <c r="M35" s="231">
        <v>0.29759999999999998</v>
      </c>
      <c r="N35" s="65">
        <f t="shared" si="0"/>
        <v>0.29759999999999998</v>
      </c>
      <c r="O35" s="64"/>
      <c r="Q35" s="62" t="s">
        <v>281</v>
      </c>
      <c r="R35" s="71"/>
      <c r="S35" s="72"/>
      <c r="T35" s="72"/>
      <c r="U35" s="72"/>
      <c r="V35" s="305"/>
      <c r="W35" s="306"/>
      <c r="X35" s="306"/>
      <c r="Y35" s="306"/>
      <c r="Z35" s="305"/>
      <c r="AA35" s="307"/>
      <c r="AB35" s="65" t="str">
        <f t="shared" si="1"/>
        <v/>
      </c>
      <c r="AE35" s="62" t="s">
        <v>282</v>
      </c>
      <c r="AF35" s="71"/>
      <c r="AG35" s="72"/>
      <c r="AH35" s="72"/>
      <c r="AI35" s="72"/>
      <c r="AJ35" s="305"/>
      <c r="AK35" s="306"/>
      <c r="AL35" s="306"/>
      <c r="AM35" s="306"/>
      <c r="AN35" s="305"/>
      <c r="AO35" s="307"/>
      <c r="AP35" s="65" t="str">
        <f t="shared" si="2"/>
        <v/>
      </c>
      <c r="AS35" s="62" t="s">
        <v>283</v>
      </c>
      <c r="AT35" s="71"/>
      <c r="AU35" s="72"/>
      <c r="AV35" s="72"/>
      <c r="AW35" s="72"/>
      <c r="AX35" s="305"/>
      <c r="AY35" s="306"/>
      <c r="AZ35" s="306"/>
      <c r="BA35" s="306"/>
      <c r="BB35" s="305"/>
      <c r="BC35" s="307"/>
      <c r="BD35" s="65" t="str">
        <f t="shared" si="3"/>
        <v/>
      </c>
    </row>
    <row r="36" spans="1:56" ht="19.5" customHeight="1" x14ac:dyDescent="0.4">
      <c r="A36" s="64"/>
      <c r="B36" s="64"/>
      <c r="C36" s="228">
        <v>10</v>
      </c>
      <c r="D36" s="224" t="s">
        <v>238</v>
      </c>
      <c r="E36" s="229" t="s">
        <v>285</v>
      </c>
      <c r="F36" s="229">
        <v>1</v>
      </c>
      <c r="G36" s="279" t="s">
        <v>251</v>
      </c>
      <c r="H36" s="279">
        <v>1</v>
      </c>
      <c r="I36" s="230">
        <v>6000</v>
      </c>
      <c r="J36" s="230">
        <v>105</v>
      </c>
      <c r="K36" s="230">
        <v>105</v>
      </c>
      <c r="L36" s="229">
        <v>4</v>
      </c>
      <c r="M36" s="231">
        <v>0.2646</v>
      </c>
      <c r="N36" s="65">
        <f t="shared" si="0"/>
        <v>0.2646</v>
      </c>
      <c r="O36" s="64"/>
      <c r="Q36" s="62" t="s">
        <v>286</v>
      </c>
      <c r="R36" s="71"/>
      <c r="S36" s="72"/>
      <c r="T36" s="72"/>
      <c r="U36" s="72"/>
      <c r="V36" s="305"/>
      <c r="W36" s="306"/>
      <c r="X36" s="306"/>
      <c r="Y36" s="306"/>
      <c r="Z36" s="305"/>
      <c r="AA36" s="307"/>
      <c r="AB36" s="65" t="str">
        <f t="shared" si="1"/>
        <v/>
      </c>
      <c r="AE36" s="62" t="s">
        <v>287</v>
      </c>
      <c r="AF36" s="71"/>
      <c r="AG36" s="72"/>
      <c r="AH36" s="72"/>
      <c r="AI36" s="72"/>
      <c r="AJ36" s="305"/>
      <c r="AK36" s="306"/>
      <c r="AL36" s="306"/>
      <c r="AM36" s="306"/>
      <c r="AN36" s="305"/>
      <c r="AO36" s="307"/>
      <c r="AP36" s="65" t="str">
        <f t="shared" si="2"/>
        <v/>
      </c>
      <c r="AS36" s="62" t="s">
        <v>288</v>
      </c>
      <c r="AT36" s="71"/>
      <c r="AU36" s="72"/>
      <c r="AV36" s="72"/>
      <c r="AW36" s="72"/>
      <c r="AX36" s="305"/>
      <c r="AY36" s="306"/>
      <c r="AZ36" s="306"/>
      <c r="BA36" s="306"/>
      <c r="BB36" s="305"/>
      <c r="BC36" s="307"/>
      <c r="BD36" s="65" t="str">
        <f t="shared" si="3"/>
        <v/>
      </c>
    </row>
    <row r="37" spans="1:56" ht="19.5" customHeight="1" x14ac:dyDescent="0.4">
      <c r="A37" s="64"/>
      <c r="B37" s="64"/>
      <c r="C37" s="228">
        <v>11</v>
      </c>
      <c r="D37" s="224" t="s">
        <v>238</v>
      </c>
      <c r="E37" s="229" t="s">
        <v>290</v>
      </c>
      <c r="F37" s="229">
        <v>1</v>
      </c>
      <c r="G37" s="279" t="s">
        <v>251</v>
      </c>
      <c r="H37" s="279">
        <v>1</v>
      </c>
      <c r="I37" s="230">
        <v>3000</v>
      </c>
      <c r="J37" s="230">
        <v>105</v>
      </c>
      <c r="K37" s="230">
        <v>105</v>
      </c>
      <c r="L37" s="229">
        <v>86</v>
      </c>
      <c r="M37" s="231">
        <v>2.8443999999999998</v>
      </c>
      <c r="N37" s="65">
        <f t="shared" si="0"/>
        <v>2.8443999999999998</v>
      </c>
      <c r="O37" s="64"/>
      <c r="Q37" s="62" t="s">
        <v>291</v>
      </c>
      <c r="R37" s="71"/>
      <c r="S37" s="72"/>
      <c r="T37" s="72"/>
      <c r="U37" s="72"/>
      <c r="V37" s="305"/>
      <c r="W37" s="306"/>
      <c r="X37" s="306"/>
      <c r="Y37" s="306"/>
      <c r="Z37" s="305"/>
      <c r="AA37" s="307"/>
      <c r="AB37" s="65" t="str">
        <f t="shared" si="1"/>
        <v/>
      </c>
      <c r="AE37" s="62" t="s">
        <v>292</v>
      </c>
      <c r="AF37" s="71"/>
      <c r="AG37" s="72"/>
      <c r="AH37" s="72"/>
      <c r="AI37" s="72"/>
      <c r="AJ37" s="305"/>
      <c r="AK37" s="306"/>
      <c r="AL37" s="306"/>
      <c r="AM37" s="306"/>
      <c r="AN37" s="305"/>
      <c r="AO37" s="307"/>
      <c r="AP37" s="65" t="str">
        <f t="shared" si="2"/>
        <v/>
      </c>
      <c r="AS37" s="62" t="s">
        <v>293</v>
      </c>
      <c r="AT37" s="71"/>
      <c r="AU37" s="72"/>
      <c r="AV37" s="72"/>
      <c r="AW37" s="72"/>
      <c r="AX37" s="305"/>
      <c r="AY37" s="306"/>
      <c r="AZ37" s="306"/>
      <c r="BA37" s="306"/>
      <c r="BB37" s="305"/>
      <c r="BC37" s="307"/>
      <c r="BD37" s="65" t="str">
        <f t="shared" si="3"/>
        <v/>
      </c>
    </row>
    <row r="38" spans="1:56" ht="19.5" customHeight="1" x14ac:dyDescent="0.4">
      <c r="A38" s="64"/>
      <c r="B38" s="64"/>
      <c r="C38" s="228">
        <v>12</v>
      </c>
      <c r="D38" s="224" t="s">
        <v>238</v>
      </c>
      <c r="E38" s="229" t="s">
        <v>290</v>
      </c>
      <c r="F38" s="229">
        <v>1</v>
      </c>
      <c r="G38" s="279" t="s">
        <v>251</v>
      </c>
      <c r="H38" s="279">
        <v>1</v>
      </c>
      <c r="I38" s="230">
        <v>3000</v>
      </c>
      <c r="J38" s="230">
        <v>105</v>
      </c>
      <c r="K38" s="230">
        <v>105</v>
      </c>
      <c r="L38" s="229">
        <v>1</v>
      </c>
      <c r="M38" s="231">
        <v>3.3000000000000002E-2</v>
      </c>
      <c r="N38" s="65">
        <f t="shared" si="0"/>
        <v>3.3000000000000002E-2</v>
      </c>
      <c r="O38" s="64"/>
      <c r="Q38" s="62" t="s">
        <v>295</v>
      </c>
      <c r="R38" s="71"/>
      <c r="S38" s="72"/>
      <c r="T38" s="72"/>
      <c r="U38" s="72"/>
      <c r="V38" s="305"/>
      <c r="W38" s="306"/>
      <c r="X38" s="306"/>
      <c r="Y38" s="306"/>
      <c r="Z38" s="305"/>
      <c r="AA38" s="307"/>
      <c r="AB38" s="65" t="str">
        <f t="shared" si="1"/>
        <v/>
      </c>
      <c r="AE38" s="62" t="s">
        <v>296</v>
      </c>
      <c r="AF38" s="71"/>
      <c r="AG38" s="72"/>
      <c r="AH38" s="72"/>
      <c r="AI38" s="72"/>
      <c r="AJ38" s="305"/>
      <c r="AK38" s="306"/>
      <c r="AL38" s="306"/>
      <c r="AM38" s="306"/>
      <c r="AN38" s="305"/>
      <c r="AO38" s="307"/>
      <c r="AP38" s="65" t="str">
        <f t="shared" si="2"/>
        <v/>
      </c>
      <c r="AS38" s="62" t="s">
        <v>297</v>
      </c>
      <c r="AT38" s="71"/>
      <c r="AU38" s="72"/>
      <c r="AV38" s="72"/>
      <c r="AW38" s="72"/>
      <c r="AX38" s="305"/>
      <c r="AY38" s="306"/>
      <c r="AZ38" s="306"/>
      <c r="BA38" s="306"/>
      <c r="BB38" s="305"/>
      <c r="BC38" s="307"/>
      <c r="BD38" s="65" t="str">
        <f t="shared" si="3"/>
        <v/>
      </c>
    </row>
    <row r="39" spans="1:56" ht="19.5" customHeight="1" x14ac:dyDescent="0.4">
      <c r="A39" s="64"/>
      <c r="B39" s="64"/>
      <c r="C39" s="228">
        <v>13</v>
      </c>
      <c r="D39" s="224" t="s">
        <v>238</v>
      </c>
      <c r="E39" s="229" t="s">
        <v>299</v>
      </c>
      <c r="F39" s="229">
        <v>5</v>
      </c>
      <c r="G39" s="279" t="s">
        <v>251</v>
      </c>
      <c r="H39" s="279">
        <v>1</v>
      </c>
      <c r="I39" s="230">
        <v>24</v>
      </c>
      <c r="J39" s="230">
        <v>1820</v>
      </c>
      <c r="K39" s="230">
        <v>910</v>
      </c>
      <c r="L39" s="229">
        <v>39</v>
      </c>
      <c r="M39" s="231">
        <v>1.5502</v>
      </c>
      <c r="N39" s="65">
        <f t="shared" si="0"/>
        <v>1.5502</v>
      </c>
      <c r="O39" s="64"/>
      <c r="Q39" s="62" t="s">
        <v>300</v>
      </c>
      <c r="R39" s="71"/>
      <c r="S39" s="72"/>
      <c r="T39" s="72"/>
      <c r="U39" s="72"/>
      <c r="V39" s="305"/>
      <c r="W39" s="306"/>
      <c r="X39" s="306"/>
      <c r="Y39" s="306"/>
      <c r="Z39" s="305"/>
      <c r="AA39" s="307"/>
      <c r="AB39" s="65" t="str">
        <f t="shared" si="1"/>
        <v/>
      </c>
      <c r="AE39" s="62" t="s">
        <v>301</v>
      </c>
      <c r="AF39" s="71"/>
      <c r="AG39" s="72"/>
      <c r="AH39" s="72"/>
      <c r="AI39" s="72"/>
      <c r="AJ39" s="305"/>
      <c r="AK39" s="306"/>
      <c r="AL39" s="306"/>
      <c r="AM39" s="306"/>
      <c r="AN39" s="305"/>
      <c r="AO39" s="307"/>
      <c r="AP39" s="65" t="str">
        <f t="shared" si="2"/>
        <v/>
      </c>
      <c r="AS39" s="62" t="s">
        <v>302</v>
      </c>
      <c r="AT39" s="71"/>
      <c r="AU39" s="72"/>
      <c r="AV39" s="72"/>
      <c r="AW39" s="72"/>
      <c r="AX39" s="305"/>
      <c r="AY39" s="306"/>
      <c r="AZ39" s="306"/>
      <c r="BA39" s="306"/>
      <c r="BB39" s="305"/>
      <c r="BC39" s="307"/>
      <c r="BD39" s="65" t="str">
        <f t="shared" si="3"/>
        <v/>
      </c>
    </row>
    <row r="40" spans="1:56" ht="19.5" customHeight="1" x14ac:dyDescent="0.4">
      <c r="A40" s="64"/>
      <c r="B40" s="64"/>
      <c r="C40" s="228">
        <v>14</v>
      </c>
      <c r="D40" s="224" t="s">
        <v>238</v>
      </c>
      <c r="E40" s="229" t="s">
        <v>299</v>
      </c>
      <c r="F40" s="229">
        <v>5</v>
      </c>
      <c r="G40" s="279" t="s">
        <v>304</v>
      </c>
      <c r="H40" s="279">
        <v>0.2</v>
      </c>
      <c r="I40" s="230">
        <v>24</v>
      </c>
      <c r="J40" s="230">
        <v>1820</v>
      </c>
      <c r="K40" s="230">
        <v>910</v>
      </c>
      <c r="L40" s="229">
        <v>5</v>
      </c>
      <c r="M40" s="231">
        <v>0.19869999999999999</v>
      </c>
      <c r="N40" s="65">
        <f t="shared" si="0"/>
        <v>3.9699999999999999E-2</v>
      </c>
      <c r="O40" s="64"/>
      <c r="Q40" s="62" t="s">
        <v>305</v>
      </c>
      <c r="R40" s="71"/>
      <c r="S40" s="72"/>
      <c r="T40" s="72"/>
      <c r="U40" s="72"/>
      <c r="V40" s="305"/>
      <c r="W40" s="306"/>
      <c r="X40" s="306"/>
      <c r="Y40" s="306"/>
      <c r="Z40" s="305"/>
      <c r="AA40" s="307"/>
      <c r="AB40" s="65" t="str">
        <f t="shared" si="1"/>
        <v/>
      </c>
      <c r="AE40" s="62" t="s">
        <v>306</v>
      </c>
      <c r="AF40" s="71"/>
      <c r="AG40" s="72"/>
      <c r="AH40" s="72"/>
      <c r="AI40" s="72"/>
      <c r="AJ40" s="305"/>
      <c r="AK40" s="306"/>
      <c r="AL40" s="306"/>
      <c r="AM40" s="306"/>
      <c r="AN40" s="305"/>
      <c r="AO40" s="307"/>
      <c r="AP40" s="65" t="str">
        <f t="shared" si="2"/>
        <v/>
      </c>
      <c r="AS40" s="62" t="s">
        <v>307</v>
      </c>
      <c r="AT40" s="71"/>
      <c r="AU40" s="72"/>
      <c r="AV40" s="72"/>
      <c r="AW40" s="72"/>
      <c r="AX40" s="305"/>
      <c r="AY40" s="306"/>
      <c r="AZ40" s="306"/>
      <c r="BA40" s="306"/>
      <c r="BB40" s="305"/>
      <c r="BC40" s="307"/>
      <c r="BD40" s="65" t="str">
        <f t="shared" si="3"/>
        <v/>
      </c>
    </row>
    <row r="41" spans="1:56" ht="19.5" customHeight="1" x14ac:dyDescent="0.4">
      <c r="A41" s="64"/>
      <c r="B41" s="64"/>
      <c r="C41" s="228">
        <v>15</v>
      </c>
      <c r="D41" s="224" t="s">
        <v>238</v>
      </c>
      <c r="E41" s="229" t="s">
        <v>299</v>
      </c>
      <c r="F41" s="229">
        <v>5</v>
      </c>
      <c r="G41" s="279" t="s">
        <v>304</v>
      </c>
      <c r="H41" s="279">
        <v>0.51</v>
      </c>
      <c r="I41" s="230">
        <v>24</v>
      </c>
      <c r="J41" s="230">
        <v>1820</v>
      </c>
      <c r="K41" s="230">
        <v>910</v>
      </c>
      <c r="L41" s="230">
        <v>5</v>
      </c>
      <c r="M41" s="231">
        <v>0.19869999999999999</v>
      </c>
      <c r="N41" s="65">
        <f t="shared" si="0"/>
        <v>0.1013</v>
      </c>
      <c r="O41" s="64"/>
      <c r="Q41" s="62" t="s">
        <v>309</v>
      </c>
      <c r="R41" s="71"/>
      <c r="S41" s="72"/>
      <c r="T41" s="72"/>
      <c r="U41" s="72"/>
      <c r="V41" s="305"/>
      <c r="W41" s="306"/>
      <c r="X41" s="306"/>
      <c r="Y41" s="306"/>
      <c r="Z41" s="305"/>
      <c r="AA41" s="307"/>
      <c r="AB41" s="65" t="str">
        <f t="shared" si="1"/>
        <v/>
      </c>
      <c r="AE41" s="62" t="s">
        <v>310</v>
      </c>
      <c r="AF41" s="71"/>
      <c r="AG41" s="72"/>
      <c r="AH41" s="72"/>
      <c r="AI41" s="72"/>
      <c r="AJ41" s="305"/>
      <c r="AK41" s="306"/>
      <c r="AL41" s="306"/>
      <c r="AM41" s="306"/>
      <c r="AN41" s="305"/>
      <c r="AO41" s="307"/>
      <c r="AP41" s="65" t="str">
        <f t="shared" si="2"/>
        <v/>
      </c>
      <c r="AS41" s="62" t="s">
        <v>311</v>
      </c>
      <c r="AT41" s="71"/>
      <c r="AU41" s="72"/>
      <c r="AV41" s="72"/>
      <c r="AW41" s="72"/>
      <c r="AX41" s="305"/>
      <c r="AY41" s="306"/>
      <c r="AZ41" s="306"/>
      <c r="BA41" s="306"/>
      <c r="BB41" s="305"/>
      <c r="BC41" s="307"/>
      <c r="BD41" s="65" t="str">
        <f t="shared" si="3"/>
        <v/>
      </c>
    </row>
    <row r="42" spans="1:56" ht="19.5" customHeight="1" x14ac:dyDescent="0.4">
      <c r="A42" s="64"/>
      <c r="B42" s="64"/>
      <c r="C42" s="228">
        <v>16</v>
      </c>
      <c r="D42" s="224"/>
      <c r="E42" s="229"/>
      <c r="F42" s="229"/>
      <c r="G42" s="279"/>
      <c r="H42" s="279"/>
      <c r="I42" s="230"/>
      <c r="J42" s="230"/>
      <c r="K42" s="230"/>
      <c r="L42" s="230"/>
      <c r="M42" s="231"/>
      <c r="N42" s="65" t="str">
        <f t="shared" si="0"/>
        <v/>
      </c>
      <c r="O42" s="64"/>
      <c r="Q42" s="62" t="s">
        <v>313</v>
      </c>
      <c r="R42" s="71"/>
      <c r="S42" s="72"/>
      <c r="T42" s="72"/>
      <c r="U42" s="72"/>
      <c r="V42" s="305"/>
      <c r="W42" s="306"/>
      <c r="X42" s="306"/>
      <c r="Y42" s="306"/>
      <c r="Z42" s="305"/>
      <c r="AA42" s="307"/>
      <c r="AB42" s="65" t="str">
        <f t="shared" si="1"/>
        <v/>
      </c>
      <c r="AE42" s="62" t="s">
        <v>314</v>
      </c>
      <c r="AF42" s="71"/>
      <c r="AG42" s="72"/>
      <c r="AH42" s="72"/>
      <c r="AI42" s="72"/>
      <c r="AJ42" s="305"/>
      <c r="AK42" s="306"/>
      <c r="AL42" s="306"/>
      <c r="AM42" s="306"/>
      <c r="AN42" s="305"/>
      <c r="AO42" s="307"/>
      <c r="AP42" s="65" t="str">
        <f t="shared" si="2"/>
        <v/>
      </c>
      <c r="AS42" s="62" t="s">
        <v>315</v>
      </c>
      <c r="AT42" s="71"/>
      <c r="AU42" s="72"/>
      <c r="AV42" s="72"/>
      <c r="AW42" s="72"/>
      <c r="AX42" s="305"/>
      <c r="AY42" s="306"/>
      <c r="AZ42" s="306"/>
      <c r="BA42" s="306"/>
      <c r="BB42" s="305"/>
      <c r="BC42" s="307"/>
      <c r="BD42" s="65" t="str">
        <f t="shared" si="3"/>
        <v/>
      </c>
    </row>
    <row r="43" spans="1:56" ht="19.5" customHeight="1" x14ac:dyDescent="0.4">
      <c r="A43" s="64"/>
      <c r="B43" s="64"/>
      <c r="C43" s="228">
        <v>17</v>
      </c>
      <c r="D43" s="224"/>
      <c r="E43" s="229"/>
      <c r="F43" s="229"/>
      <c r="G43" s="279"/>
      <c r="H43" s="279"/>
      <c r="I43" s="230"/>
      <c r="J43" s="230"/>
      <c r="K43" s="230"/>
      <c r="L43" s="230"/>
      <c r="M43" s="231"/>
      <c r="N43" s="65" t="str">
        <f t="shared" si="0"/>
        <v/>
      </c>
      <c r="O43" s="64"/>
      <c r="Q43" s="62" t="s">
        <v>317</v>
      </c>
      <c r="R43" s="71"/>
      <c r="S43" s="72"/>
      <c r="T43" s="72"/>
      <c r="U43" s="72"/>
      <c r="V43" s="305"/>
      <c r="W43" s="306"/>
      <c r="X43" s="306"/>
      <c r="Y43" s="306"/>
      <c r="Z43" s="305"/>
      <c r="AA43" s="307"/>
      <c r="AB43" s="65" t="str">
        <f t="shared" si="1"/>
        <v/>
      </c>
      <c r="AE43" s="62" t="s">
        <v>318</v>
      </c>
      <c r="AF43" s="71"/>
      <c r="AG43" s="72"/>
      <c r="AH43" s="72"/>
      <c r="AI43" s="72"/>
      <c r="AJ43" s="305"/>
      <c r="AK43" s="306"/>
      <c r="AL43" s="306"/>
      <c r="AM43" s="306"/>
      <c r="AN43" s="305"/>
      <c r="AO43" s="307"/>
      <c r="AP43" s="65" t="str">
        <f t="shared" si="2"/>
        <v/>
      </c>
      <c r="AS43" s="62" t="s">
        <v>319</v>
      </c>
      <c r="AT43" s="71"/>
      <c r="AU43" s="72"/>
      <c r="AV43" s="72"/>
      <c r="AW43" s="72"/>
      <c r="AX43" s="305"/>
      <c r="AY43" s="306"/>
      <c r="AZ43" s="306"/>
      <c r="BA43" s="306"/>
      <c r="BB43" s="305"/>
      <c r="BC43" s="307"/>
      <c r="BD43" s="65" t="str">
        <f t="shared" si="3"/>
        <v/>
      </c>
    </row>
    <row r="44" spans="1:56" ht="19.5" customHeight="1" x14ac:dyDescent="0.4">
      <c r="A44" s="64"/>
      <c r="B44" s="64"/>
      <c r="C44" s="228">
        <v>18</v>
      </c>
      <c r="D44" s="224"/>
      <c r="E44" s="229"/>
      <c r="F44" s="229"/>
      <c r="G44" s="279"/>
      <c r="H44" s="279"/>
      <c r="I44" s="230"/>
      <c r="J44" s="230"/>
      <c r="K44" s="230"/>
      <c r="L44" s="230"/>
      <c r="M44" s="231"/>
      <c r="N44" s="65" t="str">
        <f t="shared" si="0"/>
        <v/>
      </c>
      <c r="O44" s="64"/>
      <c r="Q44" s="62" t="s">
        <v>321</v>
      </c>
      <c r="R44" s="71"/>
      <c r="S44" s="72"/>
      <c r="T44" s="72"/>
      <c r="U44" s="72"/>
      <c r="V44" s="305"/>
      <c r="W44" s="306"/>
      <c r="X44" s="306"/>
      <c r="Y44" s="306"/>
      <c r="Z44" s="305"/>
      <c r="AA44" s="307"/>
      <c r="AB44" s="65" t="str">
        <f t="shared" si="1"/>
        <v/>
      </c>
      <c r="AE44" s="62" t="s">
        <v>322</v>
      </c>
      <c r="AF44" s="71"/>
      <c r="AG44" s="72"/>
      <c r="AH44" s="72"/>
      <c r="AI44" s="72"/>
      <c r="AJ44" s="305"/>
      <c r="AK44" s="306"/>
      <c r="AL44" s="306"/>
      <c r="AM44" s="306"/>
      <c r="AN44" s="305"/>
      <c r="AO44" s="307"/>
      <c r="AP44" s="65" t="str">
        <f t="shared" si="2"/>
        <v/>
      </c>
      <c r="AS44" s="62" t="s">
        <v>323</v>
      </c>
      <c r="AT44" s="71"/>
      <c r="AU44" s="72"/>
      <c r="AV44" s="72"/>
      <c r="AW44" s="72"/>
      <c r="AX44" s="305"/>
      <c r="AY44" s="306"/>
      <c r="AZ44" s="306"/>
      <c r="BA44" s="306"/>
      <c r="BB44" s="305"/>
      <c r="BC44" s="307"/>
      <c r="BD44" s="65" t="str">
        <f t="shared" si="3"/>
        <v/>
      </c>
    </row>
    <row r="45" spans="1:56" ht="19.5" customHeight="1" x14ac:dyDescent="0.4">
      <c r="A45" s="64"/>
      <c r="B45" s="64"/>
      <c r="C45" s="228">
        <v>19</v>
      </c>
      <c r="D45" s="233"/>
      <c r="E45" s="229"/>
      <c r="F45" s="229"/>
      <c r="G45" s="279"/>
      <c r="H45" s="279"/>
      <c r="I45" s="230"/>
      <c r="J45" s="230"/>
      <c r="K45" s="230"/>
      <c r="L45" s="230"/>
      <c r="M45" s="231"/>
      <c r="N45" s="65" t="str">
        <f t="shared" si="0"/>
        <v/>
      </c>
      <c r="O45" s="64"/>
      <c r="Q45" s="62" t="s">
        <v>325</v>
      </c>
      <c r="R45" s="71"/>
      <c r="S45" s="72"/>
      <c r="T45" s="72"/>
      <c r="U45" s="72"/>
      <c r="V45" s="305"/>
      <c r="W45" s="306"/>
      <c r="X45" s="306"/>
      <c r="Y45" s="306"/>
      <c r="Z45" s="305"/>
      <c r="AA45" s="307"/>
      <c r="AB45" s="65" t="str">
        <f t="shared" si="1"/>
        <v/>
      </c>
      <c r="AE45" s="62" t="s">
        <v>326</v>
      </c>
      <c r="AF45" s="71"/>
      <c r="AG45" s="72"/>
      <c r="AH45" s="72"/>
      <c r="AI45" s="72"/>
      <c r="AJ45" s="305"/>
      <c r="AK45" s="306"/>
      <c r="AL45" s="306"/>
      <c r="AM45" s="306"/>
      <c r="AN45" s="305"/>
      <c r="AO45" s="307"/>
      <c r="AP45" s="65" t="str">
        <f t="shared" si="2"/>
        <v/>
      </c>
      <c r="AS45" s="62" t="s">
        <v>327</v>
      </c>
      <c r="AT45" s="71"/>
      <c r="AU45" s="72"/>
      <c r="AV45" s="72"/>
      <c r="AW45" s="72"/>
      <c r="AX45" s="305"/>
      <c r="AY45" s="306"/>
      <c r="AZ45" s="306"/>
      <c r="BA45" s="306"/>
      <c r="BB45" s="305"/>
      <c r="BC45" s="307"/>
      <c r="BD45" s="65" t="str">
        <f t="shared" si="3"/>
        <v/>
      </c>
    </row>
    <row r="46" spans="1:56" ht="19.5" customHeight="1" x14ac:dyDescent="0.4">
      <c r="A46" s="64"/>
      <c r="B46" s="64"/>
      <c r="C46" s="228">
        <v>20</v>
      </c>
      <c r="D46" s="229"/>
      <c r="E46" s="229"/>
      <c r="F46" s="229"/>
      <c r="G46" s="279"/>
      <c r="H46" s="279"/>
      <c r="I46" s="230"/>
      <c r="J46" s="230"/>
      <c r="K46" s="230"/>
      <c r="L46" s="230"/>
      <c r="M46" s="231"/>
      <c r="N46" s="65" t="str">
        <f t="shared" si="0"/>
        <v/>
      </c>
      <c r="O46" s="64"/>
      <c r="Q46" s="62" t="s">
        <v>329</v>
      </c>
      <c r="R46" s="71"/>
      <c r="S46" s="72"/>
      <c r="T46" s="72"/>
      <c r="U46" s="72"/>
      <c r="V46" s="305"/>
      <c r="W46" s="306"/>
      <c r="X46" s="306"/>
      <c r="Y46" s="306"/>
      <c r="Z46" s="305"/>
      <c r="AA46" s="307"/>
      <c r="AB46" s="65" t="str">
        <f t="shared" si="1"/>
        <v/>
      </c>
      <c r="AE46" s="62" t="s">
        <v>330</v>
      </c>
      <c r="AF46" s="71"/>
      <c r="AG46" s="72"/>
      <c r="AH46" s="72"/>
      <c r="AI46" s="72"/>
      <c r="AJ46" s="305"/>
      <c r="AK46" s="306"/>
      <c r="AL46" s="306"/>
      <c r="AM46" s="306"/>
      <c r="AN46" s="305"/>
      <c r="AO46" s="307"/>
      <c r="AP46" s="65" t="str">
        <f t="shared" si="2"/>
        <v/>
      </c>
      <c r="AS46" s="62" t="s">
        <v>331</v>
      </c>
      <c r="AT46" s="71"/>
      <c r="AU46" s="72"/>
      <c r="AV46" s="72"/>
      <c r="AW46" s="72"/>
      <c r="AX46" s="305"/>
      <c r="AY46" s="306"/>
      <c r="AZ46" s="306"/>
      <c r="BA46" s="306"/>
      <c r="BB46" s="305"/>
      <c r="BC46" s="307"/>
      <c r="BD46" s="65" t="str">
        <f t="shared" si="3"/>
        <v/>
      </c>
    </row>
    <row r="47" spans="1:56" ht="19.5" customHeight="1" x14ac:dyDescent="0.4">
      <c r="A47" s="64"/>
      <c r="B47" s="64"/>
      <c r="C47" s="228">
        <v>21</v>
      </c>
      <c r="D47" s="229"/>
      <c r="E47" s="229"/>
      <c r="F47" s="229"/>
      <c r="G47" s="279"/>
      <c r="H47" s="279"/>
      <c r="I47" s="230"/>
      <c r="J47" s="230"/>
      <c r="K47" s="230"/>
      <c r="L47" s="230"/>
      <c r="M47" s="231"/>
      <c r="N47" s="65" t="str">
        <f t="shared" si="0"/>
        <v/>
      </c>
      <c r="O47" s="64"/>
      <c r="Q47" s="62" t="s">
        <v>333</v>
      </c>
      <c r="R47" s="71"/>
      <c r="S47" s="72"/>
      <c r="T47" s="72"/>
      <c r="U47" s="72"/>
      <c r="V47" s="305"/>
      <c r="W47" s="306"/>
      <c r="X47" s="306"/>
      <c r="Y47" s="306"/>
      <c r="Z47" s="305"/>
      <c r="AA47" s="307"/>
      <c r="AB47" s="65" t="str">
        <f t="shared" si="1"/>
        <v/>
      </c>
      <c r="AE47" s="62" t="s">
        <v>334</v>
      </c>
      <c r="AF47" s="71"/>
      <c r="AG47" s="72"/>
      <c r="AH47" s="72"/>
      <c r="AI47" s="72"/>
      <c r="AJ47" s="305"/>
      <c r="AK47" s="306"/>
      <c r="AL47" s="306"/>
      <c r="AM47" s="306"/>
      <c r="AN47" s="305"/>
      <c r="AO47" s="307"/>
      <c r="AP47" s="65" t="str">
        <f t="shared" si="2"/>
        <v/>
      </c>
      <c r="AS47" s="62" t="s">
        <v>335</v>
      </c>
      <c r="AT47" s="71"/>
      <c r="AU47" s="72"/>
      <c r="AV47" s="72"/>
      <c r="AW47" s="72"/>
      <c r="AX47" s="305"/>
      <c r="AY47" s="306"/>
      <c r="AZ47" s="306"/>
      <c r="BA47" s="306"/>
      <c r="BB47" s="305"/>
      <c r="BC47" s="307"/>
      <c r="BD47" s="65" t="str">
        <f t="shared" si="3"/>
        <v/>
      </c>
    </row>
    <row r="48" spans="1:56" ht="19.5" customHeight="1" x14ac:dyDescent="0.4">
      <c r="A48" s="64"/>
      <c r="B48" s="64"/>
      <c r="C48" s="228">
        <v>22</v>
      </c>
      <c r="D48" s="229"/>
      <c r="E48" s="229"/>
      <c r="F48" s="229"/>
      <c r="G48" s="279"/>
      <c r="H48" s="279"/>
      <c r="I48" s="230"/>
      <c r="J48" s="230"/>
      <c r="K48" s="230"/>
      <c r="L48" s="230"/>
      <c r="M48" s="231"/>
      <c r="N48" s="65" t="str">
        <f t="shared" si="0"/>
        <v/>
      </c>
      <c r="O48" s="64"/>
      <c r="Q48" s="62" t="s">
        <v>337</v>
      </c>
      <c r="R48" s="71"/>
      <c r="S48" s="72"/>
      <c r="T48" s="72"/>
      <c r="U48" s="72"/>
      <c r="V48" s="305"/>
      <c r="W48" s="306"/>
      <c r="X48" s="306"/>
      <c r="Y48" s="306"/>
      <c r="Z48" s="305"/>
      <c r="AA48" s="307"/>
      <c r="AB48" s="65" t="str">
        <f t="shared" si="1"/>
        <v/>
      </c>
      <c r="AE48" s="62" t="s">
        <v>338</v>
      </c>
      <c r="AF48" s="71"/>
      <c r="AG48" s="72"/>
      <c r="AH48" s="72"/>
      <c r="AI48" s="72"/>
      <c r="AJ48" s="305"/>
      <c r="AK48" s="306"/>
      <c r="AL48" s="306"/>
      <c r="AM48" s="306"/>
      <c r="AN48" s="305"/>
      <c r="AO48" s="307"/>
      <c r="AP48" s="65" t="str">
        <f t="shared" si="2"/>
        <v/>
      </c>
      <c r="AS48" s="62" t="s">
        <v>339</v>
      </c>
      <c r="AT48" s="71"/>
      <c r="AU48" s="72"/>
      <c r="AV48" s="72"/>
      <c r="AW48" s="72"/>
      <c r="AX48" s="305"/>
      <c r="AY48" s="306"/>
      <c r="AZ48" s="306"/>
      <c r="BA48" s="306"/>
      <c r="BB48" s="305"/>
      <c r="BC48" s="307"/>
      <c r="BD48" s="65" t="str">
        <f t="shared" si="3"/>
        <v/>
      </c>
    </row>
    <row r="49" spans="1:56" ht="19.5" customHeight="1" x14ac:dyDescent="0.4">
      <c r="A49" s="64"/>
      <c r="B49" s="64"/>
      <c r="C49" s="228">
        <v>23</v>
      </c>
      <c r="D49" s="229"/>
      <c r="E49" s="229"/>
      <c r="F49" s="229"/>
      <c r="G49" s="279"/>
      <c r="H49" s="279"/>
      <c r="I49" s="230"/>
      <c r="J49" s="230"/>
      <c r="K49" s="230"/>
      <c r="L49" s="230"/>
      <c r="M49" s="231"/>
      <c r="N49" s="65" t="str">
        <f t="shared" si="0"/>
        <v/>
      </c>
      <c r="O49" s="64"/>
      <c r="Q49" s="62" t="s">
        <v>341</v>
      </c>
      <c r="R49" s="71"/>
      <c r="S49" s="72"/>
      <c r="T49" s="72"/>
      <c r="U49" s="72"/>
      <c r="V49" s="305"/>
      <c r="W49" s="306"/>
      <c r="X49" s="306"/>
      <c r="Y49" s="306"/>
      <c r="Z49" s="305"/>
      <c r="AA49" s="307"/>
      <c r="AB49" s="65" t="str">
        <f t="shared" si="1"/>
        <v/>
      </c>
      <c r="AE49" s="62" t="s">
        <v>342</v>
      </c>
      <c r="AF49" s="71"/>
      <c r="AG49" s="72"/>
      <c r="AH49" s="72"/>
      <c r="AI49" s="72"/>
      <c r="AJ49" s="305"/>
      <c r="AK49" s="306"/>
      <c r="AL49" s="306"/>
      <c r="AM49" s="306"/>
      <c r="AN49" s="305"/>
      <c r="AO49" s="307"/>
      <c r="AP49" s="65" t="str">
        <f t="shared" si="2"/>
        <v/>
      </c>
      <c r="AS49" s="62" t="s">
        <v>343</v>
      </c>
      <c r="AT49" s="71"/>
      <c r="AU49" s="72"/>
      <c r="AV49" s="72"/>
      <c r="AW49" s="72"/>
      <c r="AX49" s="305"/>
      <c r="AY49" s="306"/>
      <c r="AZ49" s="306"/>
      <c r="BA49" s="306"/>
      <c r="BB49" s="305"/>
      <c r="BC49" s="307"/>
      <c r="BD49" s="65" t="str">
        <f t="shared" si="3"/>
        <v/>
      </c>
    </row>
    <row r="50" spans="1:56" ht="19.5" customHeight="1" x14ac:dyDescent="0.4">
      <c r="A50" s="64"/>
      <c r="B50" s="64"/>
      <c r="C50" s="228">
        <v>24</v>
      </c>
      <c r="D50" s="229"/>
      <c r="E50" s="229"/>
      <c r="F50" s="229"/>
      <c r="G50" s="279"/>
      <c r="H50" s="279"/>
      <c r="I50" s="230"/>
      <c r="J50" s="230"/>
      <c r="K50" s="230"/>
      <c r="L50" s="230"/>
      <c r="M50" s="231"/>
      <c r="N50" s="65" t="str">
        <f t="shared" si="0"/>
        <v/>
      </c>
      <c r="O50" s="64"/>
      <c r="Q50" s="62" t="s">
        <v>345</v>
      </c>
      <c r="R50" s="71"/>
      <c r="S50" s="72"/>
      <c r="T50" s="72"/>
      <c r="U50" s="72"/>
      <c r="V50" s="305"/>
      <c r="W50" s="306"/>
      <c r="X50" s="306"/>
      <c r="Y50" s="306"/>
      <c r="Z50" s="305"/>
      <c r="AA50" s="307"/>
      <c r="AB50" s="65" t="str">
        <f t="shared" si="1"/>
        <v/>
      </c>
      <c r="AE50" s="62" t="s">
        <v>346</v>
      </c>
      <c r="AF50" s="71"/>
      <c r="AG50" s="72"/>
      <c r="AH50" s="72"/>
      <c r="AI50" s="72"/>
      <c r="AJ50" s="305"/>
      <c r="AK50" s="306"/>
      <c r="AL50" s="306"/>
      <c r="AM50" s="306"/>
      <c r="AN50" s="305"/>
      <c r="AO50" s="307"/>
      <c r="AP50" s="65" t="str">
        <f t="shared" si="2"/>
        <v/>
      </c>
      <c r="AS50" s="62" t="s">
        <v>347</v>
      </c>
      <c r="AT50" s="71"/>
      <c r="AU50" s="72"/>
      <c r="AV50" s="72"/>
      <c r="AW50" s="72"/>
      <c r="AX50" s="305"/>
      <c r="AY50" s="306"/>
      <c r="AZ50" s="306"/>
      <c r="BA50" s="306"/>
      <c r="BB50" s="305"/>
      <c r="BC50" s="307"/>
      <c r="BD50" s="65" t="str">
        <f t="shared" si="3"/>
        <v/>
      </c>
    </row>
    <row r="51" spans="1:56" ht="19.5" customHeight="1" x14ac:dyDescent="0.4">
      <c r="A51" s="64"/>
      <c r="B51" s="64"/>
      <c r="C51" s="228">
        <v>25</v>
      </c>
      <c r="D51" s="229"/>
      <c r="E51" s="229"/>
      <c r="F51" s="229"/>
      <c r="G51" s="279"/>
      <c r="H51" s="279"/>
      <c r="I51" s="230"/>
      <c r="J51" s="230"/>
      <c r="K51" s="230"/>
      <c r="L51" s="230"/>
      <c r="M51" s="231"/>
      <c r="N51" s="65"/>
      <c r="O51" s="64"/>
      <c r="Q51" s="62" t="s">
        <v>349</v>
      </c>
      <c r="R51" s="71"/>
      <c r="S51" s="72"/>
      <c r="T51" s="72"/>
      <c r="U51" s="72"/>
      <c r="V51" s="305"/>
      <c r="W51" s="306"/>
      <c r="X51" s="306"/>
      <c r="Y51" s="306"/>
      <c r="Z51" s="305"/>
      <c r="AA51" s="307"/>
      <c r="AB51" s="65" t="str">
        <f t="shared" si="1"/>
        <v/>
      </c>
      <c r="AE51" s="62" t="s">
        <v>350</v>
      </c>
      <c r="AF51" s="71"/>
      <c r="AG51" s="72"/>
      <c r="AH51" s="72"/>
      <c r="AI51" s="72"/>
      <c r="AJ51" s="305"/>
      <c r="AK51" s="306"/>
      <c r="AL51" s="306"/>
      <c r="AM51" s="306"/>
      <c r="AN51" s="305"/>
      <c r="AO51" s="307"/>
      <c r="AP51" s="65" t="str">
        <f t="shared" si="2"/>
        <v/>
      </c>
      <c r="AS51" s="62" t="s">
        <v>351</v>
      </c>
      <c r="AT51" s="71"/>
      <c r="AU51" s="72"/>
      <c r="AV51" s="72"/>
      <c r="AW51" s="72"/>
      <c r="AX51" s="305"/>
      <c r="AY51" s="306"/>
      <c r="AZ51" s="306"/>
      <c r="BA51" s="306"/>
      <c r="BB51" s="305"/>
      <c r="BC51" s="307"/>
      <c r="BD51" s="65" t="str">
        <f t="shared" si="3"/>
        <v/>
      </c>
    </row>
    <row r="52" spans="1:56" ht="19.5" customHeight="1" x14ac:dyDescent="0.4">
      <c r="A52" s="64"/>
      <c r="B52" s="64"/>
      <c r="C52" s="64"/>
      <c r="D52" s="64"/>
      <c r="E52" s="64"/>
      <c r="F52" s="64"/>
      <c r="G52" s="64"/>
      <c r="H52" s="64"/>
      <c r="I52" s="205"/>
      <c r="J52" s="64"/>
      <c r="K52" s="64"/>
      <c r="L52" s="64"/>
      <c r="M52" s="64"/>
      <c r="N52" s="64"/>
      <c r="O52" s="64"/>
      <c r="Q52" s="62" t="s">
        <v>353</v>
      </c>
      <c r="R52" s="71"/>
      <c r="S52" s="72"/>
      <c r="T52" s="72"/>
      <c r="U52" s="72"/>
      <c r="V52" s="305"/>
      <c r="W52" s="306"/>
      <c r="X52" s="306"/>
      <c r="Y52" s="306"/>
      <c r="Z52" s="305"/>
      <c r="AA52" s="307"/>
      <c r="AB52" s="65" t="str">
        <f t="shared" si="1"/>
        <v/>
      </c>
      <c r="AE52" s="62" t="s">
        <v>354</v>
      </c>
      <c r="AF52" s="71"/>
      <c r="AG52" s="72"/>
      <c r="AH52" s="72"/>
      <c r="AI52" s="72"/>
      <c r="AJ52" s="305"/>
      <c r="AK52" s="306"/>
      <c r="AL52" s="306"/>
      <c r="AM52" s="306"/>
      <c r="AN52" s="305"/>
      <c r="AO52" s="307"/>
      <c r="AP52" s="65" t="str">
        <f t="shared" si="2"/>
        <v/>
      </c>
      <c r="AS52" s="62" t="s">
        <v>355</v>
      </c>
      <c r="AT52" s="71"/>
      <c r="AU52" s="72"/>
      <c r="AV52" s="72"/>
      <c r="AW52" s="72"/>
      <c r="AX52" s="305"/>
      <c r="AY52" s="306"/>
      <c r="AZ52" s="306"/>
      <c r="BA52" s="306"/>
      <c r="BB52" s="305"/>
      <c r="BC52" s="307"/>
      <c r="BD52" s="65" t="str">
        <f t="shared" si="3"/>
        <v/>
      </c>
    </row>
    <row r="53" spans="1:56" ht="19.5" customHeight="1" x14ac:dyDescent="0.4">
      <c r="A53" s="64"/>
      <c r="B53" s="64"/>
      <c r="C53" s="64"/>
      <c r="D53" s="64"/>
      <c r="E53" s="64"/>
      <c r="F53" s="64"/>
      <c r="G53" s="64"/>
      <c r="H53" s="64"/>
      <c r="I53" s="205"/>
      <c r="J53" s="64"/>
      <c r="K53" s="64"/>
      <c r="L53" s="64"/>
      <c r="M53" s="64"/>
      <c r="N53" s="64"/>
      <c r="O53" s="64"/>
      <c r="Q53" s="62" t="s">
        <v>357</v>
      </c>
      <c r="R53" s="71"/>
      <c r="S53" s="72"/>
      <c r="T53" s="72"/>
      <c r="U53" s="72"/>
      <c r="V53" s="305"/>
      <c r="W53" s="306"/>
      <c r="X53" s="306"/>
      <c r="Y53" s="306"/>
      <c r="Z53" s="305"/>
      <c r="AA53" s="307"/>
      <c r="AB53" s="65" t="str">
        <f t="shared" si="1"/>
        <v/>
      </c>
      <c r="AE53" s="62" t="s">
        <v>358</v>
      </c>
      <c r="AF53" s="71"/>
      <c r="AG53" s="72"/>
      <c r="AH53" s="72"/>
      <c r="AI53" s="72"/>
      <c r="AJ53" s="305"/>
      <c r="AK53" s="306"/>
      <c r="AL53" s="306"/>
      <c r="AM53" s="306"/>
      <c r="AN53" s="305"/>
      <c r="AO53" s="307"/>
      <c r="AP53" s="65" t="str">
        <f t="shared" si="2"/>
        <v/>
      </c>
      <c r="AS53" s="62" t="s">
        <v>359</v>
      </c>
      <c r="AT53" s="71"/>
      <c r="AU53" s="72"/>
      <c r="AV53" s="72"/>
      <c r="AW53" s="72"/>
      <c r="AX53" s="305"/>
      <c r="AY53" s="306"/>
      <c r="AZ53" s="306"/>
      <c r="BA53" s="306"/>
      <c r="BB53" s="305"/>
      <c r="BC53" s="307"/>
      <c r="BD53" s="65" t="str">
        <f t="shared" si="3"/>
        <v/>
      </c>
    </row>
    <row r="54" spans="1:56" ht="19.5" customHeight="1" x14ac:dyDescent="0.4">
      <c r="A54" s="64"/>
      <c r="B54" s="64"/>
      <c r="C54" s="64"/>
      <c r="D54" s="64"/>
      <c r="E54" s="64"/>
      <c r="F54" s="64"/>
      <c r="G54" s="64"/>
      <c r="H54" s="64"/>
      <c r="I54" s="205"/>
      <c r="J54" s="64"/>
      <c r="K54" s="64"/>
      <c r="L54" s="64"/>
      <c r="M54" s="64"/>
      <c r="N54" s="64"/>
      <c r="O54" s="64"/>
      <c r="Q54" s="62" t="s">
        <v>361</v>
      </c>
      <c r="R54" s="71"/>
      <c r="S54" s="72"/>
      <c r="T54" s="72"/>
      <c r="U54" s="72"/>
      <c r="V54" s="305"/>
      <c r="W54" s="306"/>
      <c r="X54" s="306"/>
      <c r="Y54" s="306"/>
      <c r="Z54" s="305"/>
      <c r="AA54" s="307"/>
      <c r="AB54" s="65" t="str">
        <f t="shared" si="1"/>
        <v/>
      </c>
      <c r="AE54" s="62" t="s">
        <v>362</v>
      </c>
      <c r="AF54" s="71"/>
      <c r="AG54" s="72"/>
      <c r="AH54" s="72"/>
      <c r="AI54" s="72"/>
      <c r="AJ54" s="305"/>
      <c r="AK54" s="306"/>
      <c r="AL54" s="306"/>
      <c r="AM54" s="306"/>
      <c r="AN54" s="305"/>
      <c r="AO54" s="307"/>
      <c r="AP54" s="65" t="str">
        <f t="shared" si="2"/>
        <v/>
      </c>
      <c r="AS54" s="62" t="s">
        <v>363</v>
      </c>
      <c r="AT54" s="71"/>
      <c r="AU54" s="72"/>
      <c r="AV54" s="72"/>
      <c r="AW54" s="72"/>
      <c r="AX54" s="305"/>
      <c r="AY54" s="306"/>
      <c r="AZ54" s="306"/>
      <c r="BA54" s="306"/>
      <c r="BB54" s="305"/>
      <c r="BC54" s="307"/>
      <c r="BD54" s="65" t="str">
        <f t="shared" si="3"/>
        <v/>
      </c>
    </row>
    <row r="55" spans="1:56" ht="19.5" customHeight="1" x14ac:dyDescent="0.4">
      <c r="A55" s="64"/>
      <c r="B55" s="64"/>
      <c r="C55" s="64"/>
      <c r="D55" s="64"/>
      <c r="E55" s="64"/>
      <c r="F55" s="64"/>
      <c r="G55" s="64"/>
      <c r="H55" s="64"/>
      <c r="I55" s="205"/>
      <c r="J55" s="64"/>
      <c r="K55" s="64"/>
      <c r="L55" s="64"/>
      <c r="M55" s="64"/>
      <c r="N55" s="64"/>
      <c r="O55" s="64"/>
      <c r="Q55" s="62" t="s">
        <v>365</v>
      </c>
      <c r="R55" s="71"/>
      <c r="S55" s="72"/>
      <c r="T55" s="72"/>
      <c r="U55" s="72"/>
      <c r="V55" s="305"/>
      <c r="W55" s="306"/>
      <c r="X55" s="306"/>
      <c r="Y55" s="306"/>
      <c r="Z55" s="305"/>
      <c r="AA55" s="307"/>
      <c r="AB55" s="65" t="str">
        <f t="shared" si="1"/>
        <v/>
      </c>
      <c r="AE55" s="62" t="s">
        <v>366</v>
      </c>
      <c r="AF55" s="71"/>
      <c r="AG55" s="72"/>
      <c r="AH55" s="72"/>
      <c r="AI55" s="72"/>
      <c r="AJ55" s="305"/>
      <c r="AK55" s="306"/>
      <c r="AL55" s="306"/>
      <c r="AM55" s="306"/>
      <c r="AN55" s="305"/>
      <c r="AO55" s="307"/>
      <c r="AP55" s="65" t="str">
        <f t="shared" si="2"/>
        <v/>
      </c>
      <c r="AS55" s="62" t="s">
        <v>367</v>
      </c>
      <c r="AT55" s="71"/>
      <c r="AU55" s="72"/>
      <c r="AV55" s="72"/>
      <c r="AW55" s="72"/>
      <c r="AX55" s="305"/>
      <c r="AY55" s="306"/>
      <c r="AZ55" s="306"/>
      <c r="BA55" s="306"/>
      <c r="BB55" s="305"/>
      <c r="BC55" s="307"/>
      <c r="BD55" s="65" t="str">
        <f t="shared" si="3"/>
        <v/>
      </c>
    </row>
    <row r="56" spans="1:56" ht="19.5" customHeight="1" x14ac:dyDescent="0.4">
      <c r="A56" s="64"/>
      <c r="B56" s="64"/>
      <c r="C56" s="64"/>
      <c r="D56" s="64"/>
      <c r="E56" s="64"/>
      <c r="F56" s="64"/>
      <c r="G56" s="64"/>
      <c r="H56" s="64"/>
      <c r="I56" s="205"/>
      <c r="J56" s="64"/>
      <c r="K56" s="64"/>
      <c r="L56" s="64"/>
      <c r="M56" s="64"/>
      <c r="N56" s="64"/>
      <c r="O56" s="64"/>
      <c r="Q56" s="62" t="s">
        <v>369</v>
      </c>
      <c r="R56" s="71"/>
      <c r="S56" s="72"/>
      <c r="T56" s="72"/>
      <c r="U56" s="72"/>
      <c r="V56" s="305"/>
      <c r="W56" s="306"/>
      <c r="X56" s="306"/>
      <c r="Y56" s="306"/>
      <c r="Z56" s="305"/>
      <c r="AA56" s="307"/>
      <c r="AB56" s="65" t="str">
        <f t="shared" si="1"/>
        <v/>
      </c>
      <c r="AE56" s="62" t="s">
        <v>370</v>
      </c>
      <c r="AF56" s="71"/>
      <c r="AG56" s="72"/>
      <c r="AH56" s="72"/>
      <c r="AI56" s="72"/>
      <c r="AJ56" s="305"/>
      <c r="AK56" s="306"/>
      <c r="AL56" s="306"/>
      <c r="AM56" s="306"/>
      <c r="AN56" s="305"/>
      <c r="AO56" s="307"/>
      <c r="AP56" s="65" t="str">
        <f t="shared" si="2"/>
        <v/>
      </c>
      <c r="AS56" s="62" t="s">
        <v>371</v>
      </c>
      <c r="AT56" s="71"/>
      <c r="AU56" s="72"/>
      <c r="AV56" s="72"/>
      <c r="AW56" s="72"/>
      <c r="AX56" s="305"/>
      <c r="AY56" s="306"/>
      <c r="AZ56" s="306"/>
      <c r="BA56" s="306"/>
      <c r="BB56" s="305"/>
      <c r="BC56" s="307"/>
      <c r="BD56" s="65" t="str">
        <f t="shared" si="3"/>
        <v/>
      </c>
    </row>
    <row r="57" spans="1:56" ht="19.5" customHeight="1" x14ac:dyDescent="0.4">
      <c r="A57" s="64"/>
      <c r="B57" s="64"/>
      <c r="C57" s="64"/>
      <c r="D57" s="64"/>
      <c r="E57" s="64"/>
      <c r="F57" s="64"/>
      <c r="G57" s="64"/>
      <c r="H57" s="64"/>
      <c r="I57" s="205"/>
      <c r="J57" s="64"/>
      <c r="K57" s="64"/>
      <c r="L57" s="64"/>
      <c r="M57" s="64"/>
      <c r="N57" s="64"/>
      <c r="O57" s="64"/>
      <c r="Q57" s="62" t="s">
        <v>373</v>
      </c>
      <c r="R57" s="71"/>
      <c r="S57" s="72"/>
      <c r="T57" s="72"/>
      <c r="U57" s="72"/>
      <c r="V57" s="305"/>
      <c r="W57" s="306"/>
      <c r="X57" s="306"/>
      <c r="Y57" s="306"/>
      <c r="Z57" s="305"/>
      <c r="AA57" s="307"/>
      <c r="AB57" s="65" t="str">
        <f t="shared" si="1"/>
        <v/>
      </c>
      <c r="AE57" s="62" t="s">
        <v>374</v>
      </c>
      <c r="AF57" s="71"/>
      <c r="AG57" s="72"/>
      <c r="AH57" s="72"/>
      <c r="AI57" s="72"/>
      <c r="AJ57" s="305"/>
      <c r="AK57" s="306"/>
      <c r="AL57" s="306"/>
      <c r="AM57" s="306"/>
      <c r="AN57" s="305"/>
      <c r="AO57" s="307"/>
      <c r="AP57" s="65" t="str">
        <f t="shared" si="2"/>
        <v/>
      </c>
      <c r="AS57" s="62" t="s">
        <v>375</v>
      </c>
      <c r="AT57" s="71"/>
      <c r="AU57" s="72"/>
      <c r="AV57" s="72"/>
      <c r="AW57" s="72"/>
      <c r="AX57" s="305"/>
      <c r="AY57" s="306"/>
      <c r="AZ57" s="306"/>
      <c r="BA57" s="306"/>
      <c r="BB57" s="305"/>
      <c r="BC57" s="307"/>
      <c r="BD57" s="65" t="str">
        <f t="shared" si="3"/>
        <v/>
      </c>
    </row>
    <row r="58" spans="1:56" ht="19.5" customHeight="1" x14ac:dyDescent="0.4">
      <c r="A58" s="64"/>
      <c r="B58" s="64"/>
      <c r="C58" s="64"/>
      <c r="D58" s="64"/>
      <c r="E58" s="64"/>
      <c r="F58" s="64"/>
      <c r="G58" s="64"/>
      <c r="H58" s="64"/>
      <c r="I58" s="205"/>
      <c r="J58" s="64"/>
      <c r="K58" s="64"/>
      <c r="L58" s="64"/>
      <c r="M58" s="64"/>
      <c r="N58" s="64"/>
      <c r="O58" s="64"/>
      <c r="Q58" s="62" t="s">
        <v>377</v>
      </c>
      <c r="R58" s="71"/>
      <c r="S58" s="72"/>
      <c r="T58" s="72"/>
      <c r="U58" s="72"/>
      <c r="V58" s="305"/>
      <c r="W58" s="306"/>
      <c r="X58" s="306"/>
      <c r="Y58" s="306"/>
      <c r="Z58" s="305"/>
      <c r="AA58" s="307"/>
      <c r="AB58" s="65" t="str">
        <f t="shared" si="1"/>
        <v/>
      </c>
      <c r="AE58" s="62" t="s">
        <v>378</v>
      </c>
      <c r="AF58" s="71"/>
      <c r="AG58" s="72"/>
      <c r="AH58" s="72"/>
      <c r="AI58" s="72"/>
      <c r="AJ58" s="305"/>
      <c r="AK58" s="306"/>
      <c r="AL58" s="306"/>
      <c r="AM58" s="306"/>
      <c r="AN58" s="305"/>
      <c r="AO58" s="307"/>
      <c r="AP58" s="65" t="str">
        <f t="shared" si="2"/>
        <v/>
      </c>
      <c r="AS58" s="62" t="s">
        <v>379</v>
      </c>
      <c r="AT58" s="71"/>
      <c r="AU58" s="72"/>
      <c r="AV58" s="72"/>
      <c r="AW58" s="72"/>
      <c r="AX58" s="305"/>
      <c r="AY58" s="306"/>
      <c r="AZ58" s="306"/>
      <c r="BA58" s="306"/>
      <c r="BB58" s="305"/>
      <c r="BC58" s="307"/>
      <c r="BD58" s="65" t="str">
        <f t="shared" si="3"/>
        <v/>
      </c>
    </row>
    <row r="59" spans="1:56" ht="19.5" customHeight="1" x14ac:dyDescent="0.4">
      <c r="A59" s="64"/>
      <c r="B59" s="64"/>
      <c r="C59" s="64"/>
      <c r="D59" s="64"/>
      <c r="E59" s="64"/>
      <c r="F59" s="64"/>
      <c r="G59" s="64"/>
      <c r="H59" s="64"/>
      <c r="I59" s="205"/>
      <c r="J59" s="64"/>
      <c r="K59" s="64"/>
      <c r="L59" s="64"/>
      <c r="M59" s="64"/>
      <c r="N59" s="64"/>
      <c r="O59" s="64"/>
      <c r="Q59" s="62" t="s">
        <v>381</v>
      </c>
      <c r="R59" s="71"/>
      <c r="S59" s="72"/>
      <c r="T59" s="72"/>
      <c r="U59" s="72"/>
      <c r="V59" s="305"/>
      <c r="W59" s="306"/>
      <c r="X59" s="306"/>
      <c r="Y59" s="306"/>
      <c r="Z59" s="305"/>
      <c r="AA59" s="307"/>
      <c r="AB59" s="65" t="str">
        <f t="shared" si="1"/>
        <v/>
      </c>
      <c r="AE59" s="62" t="s">
        <v>382</v>
      </c>
      <c r="AF59" s="71"/>
      <c r="AG59" s="72"/>
      <c r="AH59" s="72"/>
      <c r="AI59" s="72"/>
      <c r="AJ59" s="305"/>
      <c r="AK59" s="306"/>
      <c r="AL59" s="306"/>
      <c r="AM59" s="306"/>
      <c r="AN59" s="305"/>
      <c r="AO59" s="307"/>
      <c r="AP59" s="65" t="str">
        <f t="shared" si="2"/>
        <v/>
      </c>
      <c r="AS59" s="62" t="s">
        <v>383</v>
      </c>
      <c r="AT59" s="71"/>
      <c r="AU59" s="72"/>
      <c r="AV59" s="72"/>
      <c r="AW59" s="72"/>
      <c r="AX59" s="305"/>
      <c r="AY59" s="306"/>
      <c r="AZ59" s="306"/>
      <c r="BA59" s="306"/>
      <c r="BB59" s="305"/>
      <c r="BC59" s="307"/>
      <c r="BD59" s="65" t="str">
        <f t="shared" si="3"/>
        <v/>
      </c>
    </row>
    <row r="60" spans="1:56" ht="19.5" customHeight="1" x14ac:dyDescent="0.4">
      <c r="A60" s="64"/>
      <c r="B60" s="64"/>
      <c r="C60" s="64"/>
      <c r="D60" s="64"/>
      <c r="E60" s="64"/>
      <c r="F60" s="64"/>
      <c r="G60" s="64"/>
      <c r="H60" s="64"/>
      <c r="I60" s="205"/>
      <c r="J60" s="64"/>
      <c r="K60" s="64"/>
      <c r="L60" s="64"/>
      <c r="M60" s="64"/>
      <c r="N60" s="64"/>
      <c r="O60" s="64"/>
      <c r="Q60" s="62" t="s">
        <v>385</v>
      </c>
      <c r="R60" s="71"/>
      <c r="S60" s="72"/>
      <c r="T60" s="72"/>
      <c r="U60" s="72"/>
      <c r="V60" s="305"/>
      <c r="W60" s="306"/>
      <c r="X60" s="306"/>
      <c r="Y60" s="306"/>
      <c r="Z60" s="305"/>
      <c r="AA60" s="307"/>
      <c r="AB60" s="65" t="str">
        <f t="shared" si="1"/>
        <v/>
      </c>
      <c r="AE60" s="62" t="s">
        <v>386</v>
      </c>
      <c r="AF60" s="71"/>
      <c r="AG60" s="72"/>
      <c r="AH60" s="72"/>
      <c r="AI60" s="72"/>
      <c r="AJ60" s="305"/>
      <c r="AK60" s="306"/>
      <c r="AL60" s="306"/>
      <c r="AM60" s="306"/>
      <c r="AN60" s="305"/>
      <c r="AO60" s="307"/>
      <c r="AP60" s="65" t="str">
        <f t="shared" si="2"/>
        <v/>
      </c>
      <c r="AS60" s="62" t="s">
        <v>387</v>
      </c>
      <c r="AT60" s="71"/>
      <c r="AU60" s="72"/>
      <c r="AV60" s="72"/>
      <c r="AW60" s="72"/>
      <c r="AX60" s="305"/>
      <c r="AY60" s="306"/>
      <c r="AZ60" s="306"/>
      <c r="BA60" s="306"/>
      <c r="BB60" s="305"/>
      <c r="BC60" s="307"/>
      <c r="BD60" s="65" t="str">
        <f t="shared" si="3"/>
        <v/>
      </c>
    </row>
    <row r="61" spans="1:56" ht="19.5" customHeight="1" x14ac:dyDescent="0.4">
      <c r="A61" s="64"/>
      <c r="B61" s="64"/>
      <c r="C61" s="64"/>
      <c r="D61" s="64"/>
      <c r="E61" s="64"/>
      <c r="F61" s="64"/>
      <c r="G61" s="64"/>
      <c r="H61" s="64"/>
      <c r="I61" s="205"/>
      <c r="J61" s="64"/>
      <c r="K61" s="64"/>
      <c r="L61" s="64"/>
      <c r="M61" s="64"/>
      <c r="N61" s="64"/>
      <c r="O61" s="64"/>
      <c r="Q61" s="62" t="s">
        <v>389</v>
      </c>
      <c r="R61" s="71"/>
      <c r="S61" s="72"/>
      <c r="T61" s="72"/>
      <c r="U61" s="72"/>
      <c r="V61" s="305"/>
      <c r="W61" s="306"/>
      <c r="X61" s="306"/>
      <c r="Y61" s="306"/>
      <c r="Z61" s="305"/>
      <c r="AA61" s="307"/>
      <c r="AB61" s="65" t="str">
        <f t="shared" si="1"/>
        <v/>
      </c>
      <c r="AE61" s="62" t="s">
        <v>390</v>
      </c>
      <c r="AF61" s="71"/>
      <c r="AG61" s="72"/>
      <c r="AH61" s="72"/>
      <c r="AI61" s="72"/>
      <c r="AJ61" s="305"/>
      <c r="AK61" s="306"/>
      <c r="AL61" s="306"/>
      <c r="AM61" s="306"/>
      <c r="AN61" s="305"/>
      <c r="AO61" s="307"/>
      <c r="AP61" s="65" t="str">
        <f t="shared" si="2"/>
        <v/>
      </c>
      <c r="AS61" s="62" t="s">
        <v>391</v>
      </c>
      <c r="AT61" s="71"/>
      <c r="AU61" s="72"/>
      <c r="AV61" s="72"/>
      <c r="AW61" s="72"/>
      <c r="AX61" s="305"/>
      <c r="AY61" s="306"/>
      <c r="AZ61" s="306"/>
      <c r="BA61" s="306"/>
      <c r="BB61" s="305"/>
      <c r="BC61" s="307"/>
      <c r="BD61" s="65" t="str">
        <f t="shared" si="3"/>
        <v/>
      </c>
    </row>
    <row r="62" spans="1:56" ht="19.5" customHeight="1" x14ac:dyDescent="0.4">
      <c r="A62" s="64"/>
      <c r="B62" s="64"/>
      <c r="C62" s="64"/>
      <c r="D62" s="64"/>
      <c r="E62" s="64"/>
      <c r="F62" s="64"/>
      <c r="G62" s="64"/>
      <c r="H62" s="64"/>
      <c r="I62" s="205"/>
      <c r="J62" s="64"/>
      <c r="K62" s="64"/>
      <c r="L62" s="64"/>
      <c r="M62" s="64"/>
      <c r="N62" s="64"/>
      <c r="O62" s="64"/>
      <c r="Q62" s="62" t="s">
        <v>393</v>
      </c>
      <c r="R62" s="71"/>
      <c r="S62" s="72"/>
      <c r="T62" s="72"/>
      <c r="U62" s="72"/>
      <c r="V62" s="305"/>
      <c r="W62" s="306"/>
      <c r="X62" s="306"/>
      <c r="Y62" s="306"/>
      <c r="Z62" s="305"/>
      <c r="AA62" s="307"/>
      <c r="AB62" s="65" t="str">
        <f t="shared" si="1"/>
        <v/>
      </c>
      <c r="AE62" s="62" t="s">
        <v>394</v>
      </c>
      <c r="AF62" s="71"/>
      <c r="AG62" s="72"/>
      <c r="AH62" s="72"/>
      <c r="AI62" s="72"/>
      <c r="AJ62" s="305"/>
      <c r="AK62" s="306"/>
      <c r="AL62" s="306"/>
      <c r="AM62" s="306"/>
      <c r="AN62" s="305"/>
      <c r="AO62" s="307"/>
      <c r="AP62" s="65" t="str">
        <f t="shared" si="2"/>
        <v/>
      </c>
      <c r="AS62" s="62" t="s">
        <v>395</v>
      </c>
      <c r="AT62" s="71"/>
      <c r="AU62" s="72"/>
      <c r="AV62" s="72"/>
      <c r="AW62" s="72"/>
      <c r="AX62" s="305"/>
      <c r="AY62" s="306"/>
      <c r="AZ62" s="306"/>
      <c r="BA62" s="306"/>
      <c r="BB62" s="305"/>
      <c r="BC62" s="307"/>
      <c r="BD62" s="65" t="str">
        <f t="shared" si="3"/>
        <v/>
      </c>
    </row>
    <row r="63" spans="1:56" ht="19.5" customHeight="1" x14ac:dyDescent="0.4">
      <c r="A63" s="64"/>
      <c r="B63" s="64"/>
      <c r="C63" s="64"/>
      <c r="D63" s="64"/>
      <c r="E63" s="64"/>
      <c r="F63" s="64"/>
      <c r="G63" s="64"/>
      <c r="H63" s="64"/>
      <c r="I63" s="205"/>
      <c r="J63" s="64"/>
      <c r="K63" s="64"/>
      <c r="L63" s="64"/>
      <c r="M63" s="64"/>
      <c r="N63" s="64"/>
      <c r="O63" s="64"/>
      <c r="Q63" s="62" t="s">
        <v>397</v>
      </c>
      <c r="R63" s="71"/>
      <c r="S63" s="72"/>
      <c r="T63" s="72"/>
      <c r="U63" s="72"/>
      <c r="V63" s="305"/>
      <c r="W63" s="306"/>
      <c r="X63" s="306"/>
      <c r="Y63" s="306"/>
      <c r="Z63" s="305"/>
      <c r="AA63" s="307"/>
      <c r="AB63" s="65" t="str">
        <f t="shared" si="1"/>
        <v/>
      </c>
      <c r="AE63" s="62" t="s">
        <v>398</v>
      </c>
      <c r="AF63" s="71"/>
      <c r="AG63" s="72"/>
      <c r="AH63" s="72"/>
      <c r="AI63" s="72"/>
      <c r="AJ63" s="305"/>
      <c r="AK63" s="306"/>
      <c r="AL63" s="306"/>
      <c r="AM63" s="306"/>
      <c r="AN63" s="305"/>
      <c r="AO63" s="307"/>
      <c r="AP63" s="65" t="str">
        <f t="shared" si="2"/>
        <v/>
      </c>
      <c r="AS63" s="62" t="s">
        <v>399</v>
      </c>
      <c r="AT63" s="71"/>
      <c r="AU63" s="72"/>
      <c r="AV63" s="72"/>
      <c r="AW63" s="72"/>
      <c r="AX63" s="305"/>
      <c r="AY63" s="306"/>
      <c r="AZ63" s="306"/>
      <c r="BA63" s="306"/>
      <c r="BB63" s="305"/>
      <c r="BC63" s="307"/>
      <c r="BD63" s="65" t="str">
        <f t="shared" si="3"/>
        <v/>
      </c>
    </row>
    <row r="64" spans="1:56" ht="19.5" customHeight="1" x14ac:dyDescent="0.4">
      <c r="A64" s="64"/>
      <c r="B64" s="64"/>
      <c r="C64" s="64"/>
      <c r="D64" s="64"/>
      <c r="E64" s="64"/>
      <c r="F64" s="64"/>
      <c r="G64" s="64"/>
      <c r="H64" s="64"/>
      <c r="I64" s="205"/>
      <c r="J64" s="64"/>
      <c r="K64" s="64"/>
      <c r="L64" s="64"/>
      <c r="M64" s="64"/>
      <c r="N64" s="64"/>
      <c r="O64" s="64"/>
      <c r="Q64" s="62" t="s">
        <v>401</v>
      </c>
      <c r="R64" s="71"/>
      <c r="S64" s="72"/>
      <c r="T64" s="72"/>
      <c r="U64" s="72"/>
      <c r="V64" s="305"/>
      <c r="W64" s="306"/>
      <c r="X64" s="306"/>
      <c r="Y64" s="306"/>
      <c r="Z64" s="305"/>
      <c r="AA64" s="307"/>
      <c r="AB64" s="65" t="str">
        <f t="shared" si="1"/>
        <v/>
      </c>
      <c r="AE64" s="62" t="s">
        <v>402</v>
      </c>
      <c r="AF64" s="71"/>
      <c r="AG64" s="72"/>
      <c r="AH64" s="72"/>
      <c r="AI64" s="72"/>
      <c r="AJ64" s="305"/>
      <c r="AK64" s="306"/>
      <c r="AL64" s="306"/>
      <c r="AM64" s="306"/>
      <c r="AN64" s="305"/>
      <c r="AO64" s="307"/>
      <c r="AP64" s="65" t="str">
        <f t="shared" si="2"/>
        <v/>
      </c>
      <c r="AS64" s="62" t="s">
        <v>403</v>
      </c>
      <c r="AT64" s="71"/>
      <c r="AU64" s="72"/>
      <c r="AV64" s="72"/>
      <c r="AW64" s="72"/>
      <c r="AX64" s="305"/>
      <c r="AY64" s="306"/>
      <c r="AZ64" s="306"/>
      <c r="BA64" s="306"/>
      <c r="BB64" s="305"/>
      <c r="BC64" s="307"/>
      <c r="BD64" s="65" t="str">
        <f t="shared" si="3"/>
        <v/>
      </c>
    </row>
    <row r="65" spans="1:56" ht="19.5" customHeight="1" x14ac:dyDescent="0.4">
      <c r="A65" s="64"/>
      <c r="B65" s="64"/>
      <c r="C65" s="64"/>
      <c r="D65" s="64"/>
      <c r="E65" s="64"/>
      <c r="F65" s="64"/>
      <c r="G65" s="64"/>
      <c r="H65" s="64"/>
      <c r="I65" s="205"/>
      <c r="J65" s="64"/>
      <c r="K65" s="64"/>
      <c r="L65" s="64"/>
      <c r="M65" s="64"/>
      <c r="N65" s="64"/>
      <c r="O65" s="64"/>
      <c r="Q65" s="62" t="s">
        <v>405</v>
      </c>
      <c r="R65" s="71"/>
      <c r="S65" s="72"/>
      <c r="T65" s="72"/>
      <c r="U65" s="72"/>
      <c r="V65" s="305"/>
      <c r="W65" s="306"/>
      <c r="X65" s="306"/>
      <c r="Y65" s="306"/>
      <c r="Z65" s="305"/>
      <c r="AA65" s="307"/>
      <c r="AB65" s="65" t="str">
        <f t="shared" si="1"/>
        <v/>
      </c>
      <c r="AE65" s="62" t="s">
        <v>406</v>
      </c>
      <c r="AF65" s="71"/>
      <c r="AG65" s="72"/>
      <c r="AH65" s="72"/>
      <c r="AI65" s="72"/>
      <c r="AJ65" s="305"/>
      <c r="AK65" s="306"/>
      <c r="AL65" s="306"/>
      <c r="AM65" s="306"/>
      <c r="AN65" s="305"/>
      <c r="AO65" s="307"/>
      <c r="AP65" s="65" t="str">
        <f t="shared" si="2"/>
        <v/>
      </c>
      <c r="AS65" s="62" t="s">
        <v>407</v>
      </c>
      <c r="AT65" s="71"/>
      <c r="AU65" s="72"/>
      <c r="AV65" s="72"/>
      <c r="AW65" s="72"/>
      <c r="AX65" s="305"/>
      <c r="AY65" s="306"/>
      <c r="AZ65" s="306"/>
      <c r="BA65" s="306"/>
      <c r="BB65" s="305"/>
      <c r="BC65" s="307"/>
      <c r="BD65" s="65" t="str">
        <f t="shared" si="3"/>
        <v/>
      </c>
    </row>
    <row r="66" spans="1:56" ht="19.5" customHeight="1" x14ac:dyDescent="0.4">
      <c r="A66" s="64"/>
      <c r="B66" s="64"/>
      <c r="C66" s="64"/>
      <c r="D66" s="64"/>
      <c r="E66" s="64"/>
      <c r="F66" s="64"/>
      <c r="G66" s="64"/>
      <c r="H66" s="64"/>
      <c r="I66" s="205"/>
      <c r="J66" s="64"/>
      <c r="K66" s="64"/>
      <c r="L66" s="64"/>
      <c r="M66" s="64"/>
      <c r="N66" s="64"/>
      <c r="O66" s="64"/>
      <c r="Q66" s="62" t="s">
        <v>409</v>
      </c>
      <c r="R66" s="71"/>
      <c r="S66" s="72"/>
      <c r="T66" s="72"/>
      <c r="U66" s="72"/>
      <c r="V66" s="305"/>
      <c r="W66" s="306"/>
      <c r="X66" s="306"/>
      <c r="Y66" s="306"/>
      <c r="Z66" s="305"/>
      <c r="AA66" s="307"/>
      <c r="AB66" s="65" t="str">
        <f t="shared" si="1"/>
        <v/>
      </c>
      <c r="AE66" s="62" t="s">
        <v>410</v>
      </c>
      <c r="AF66" s="71"/>
      <c r="AG66" s="72"/>
      <c r="AH66" s="72"/>
      <c r="AI66" s="72"/>
      <c r="AJ66" s="305"/>
      <c r="AK66" s="306"/>
      <c r="AL66" s="306"/>
      <c r="AM66" s="306"/>
      <c r="AN66" s="305"/>
      <c r="AO66" s="307"/>
      <c r="AP66" s="65" t="str">
        <f t="shared" si="2"/>
        <v/>
      </c>
      <c r="AS66" s="62" t="s">
        <v>411</v>
      </c>
      <c r="AT66" s="71"/>
      <c r="AU66" s="72"/>
      <c r="AV66" s="72"/>
      <c r="AW66" s="72"/>
      <c r="AX66" s="305"/>
      <c r="AY66" s="306"/>
      <c r="AZ66" s="306"/>
      <c r="BA66" s="306"/>
      <c r="BB66" s="305"/>
      <c r="BC66" s="307"/>
      <c r="BD66" s="65" t="str">
        <f t="shared" si="3"/>
        <v/>
      </c>
    </row>
    <row r="67" spans="1:56" ht="19.5" customHeight="1" x14ac:dyDescent="0.4">
      <c r="A67" s="64"/>
      <c r="B67" s="64"/>
      <c r="C67" s="64"/>
      <c r="D67" s="64"/>
      <c r="E67" s="64"/>
      <c r="F67" s="64"/>
      <c r="G67" s="64"/>
      <c r="H67" s="64"/>
      <c r="I67" s="205"/>
      <c r="J67" s="64"/>
      <c r="K67" s="64"/>
      <c r="L67" s="64"/>
      <c r="M67" s="64"/>
      <c r="N67" s="64"/>
      <c r="O67" s="64"/>
      <c r="Q67" s="62" t="s">
        <v>413</v>
      </c>
      <c r="R67" s="71"/>
      <c r="S67" s="72"/>
      <c r="T67" s="72"/>
      <c r="U67" s="72"/>
      <c r="V67" s="305"/>
      <c r="W67" s="306"/>
      <c r="X67" s="306"/>
      <c r="Y67" s="306"/>
      <c r="Z67" s="305"/>
      <c r="AA67" s="307"/>
      <c r="AB67" s="65" t="str">
        <f t="shared" si="1"/>
        <v/>
      </c>
      <c r="AE67" s="62" t="s">
        <v>414</v>
      </c>
      <c r="AF67" s="71"/>
      <c r="AG67" s="72"/>
      <c r="AH67" s="72"/>
      <c r="AI67" s="72"/>
      <c r="AJ67" s="305"/>
      <c r="AK67" s="306"/>
      <c r="AL67" s="306"/>
      <c r="AM67" s="306"/>
      <c r="AN67" s="305"/>
      <c r="AO67" s="307"/>
      <c r="AP67" s="65" t="str">
        <f t="shared" si="2"/>
        <v/>
      </c>
      <c r="AS67" s="62" t="s">
        <v>415</v>
      </c>
      <c r="AT67" s="71"/>
      <c r="AU67" s="72"/>
      <c r="AV67" s="72"/>
      <c r="AW67" s="72"/>
      <c r="AX67" s="305"/>
      <c r="AY67" s="306"/>
      <c r="AZ67" s="306"/>
      <c r="BA67" s="306"/>
      <c r="BB67" s="305"/>
      <c r="BC67" s="307"/>
      <c r="BD67" s="65" t="str">
        <f t="shared" si="3"/>
        <v/>
      </c>
    </row>
    <row r="68" spans="1:56" ht="19.5" customHeight="1" x14ac:dyDescent="0.4">
      <c r="A68" s="64"/>
      <c r="B68" s="64"/>
      <c r="C68" s="64"/>
      <c r="D68" s="64"/>
      <c r="E68" s="64"/>
      <c r="F68" s="64"/>
      <c r="G68" s="64"/>
      <c r="H68" s="64"/>
      <c r="I68" s="205"/>
      <c r="J68" s="64"/>
      <c r="K68" s="64"/>
      <c r="L68" s="64"/>
      <c r="M68" s="64"/>
      <c r="N68" s="64"/>
      <c r="O68" s="64"/>
      <c r="Q68" s="62" t="s">
        <v>417</v>
      </c>
      <c r="R68" s="71"/>
      <c r="S68" s="72"/>
      <c r="T68" s="72"/>
      <c r="U68" s="72"/>
      <c r="V68" s="305"/>
      <c r="W68" s="306"/>
      <c r="X68" s="306"/>
      <c r="Y68" s="306"/>
      <c r="Z68" s="305"/>
      <c r="AA68" s="307"/>
      <c r="AB68" s="65" t="str">
        <f t="shared" si="1"/>
        <v/>
      </c>
      <c r="AE68" s="62" t="s">
        <v>418</v>
      </c>
      <c r="AF68" s="71"/>
      <c r="AG68" s="72"/>
      <c r="AH68" s="72"/>
      <c r="AI68" s="72"/>
      <c r="AJ68" s="305"/>
      <c r="AK68" s="306"/>
      <c r="AL68" s="306"/>
      <c r="AM68" s="306"/>
      <c r="AN68" s="305"/>
      <c r="AO68" s="307"/>
      <c r="AP68" s="65" t="str">
        <f t="shared" si="2"/>
        <v/>
      </c>
      <c r="AS68" s="62" t="s">
        <v>419</v>
      </c>
      <c r="AT68" s="71"/>
      <c r="AU68" s="72"/>
      <c r="AV68" s="72"/>
      <c r="AW68" s="72"/>
      <c r="AX68" s="305"/>
      <c r="AY68" s="306"/>
      <c r="AZ68" s="306"/>
      <c r="BA68" s="306"/>
      <c r="BB68" s="305"/>
      <c r="BC68" s="307"/>
      <c r="BD68" s="65" t="str">
        <f t="shared" si="3"/>
        <v/>
      </c>
    </row>
    <row r="69" spans="1:56" ht="19.5" customHeight="1" x14ac:dyDescent="0.4">
      <c r="A69" s="64"/>
      <c r="B69" s="64"/>
      <c r="C69" s="64"/>
      <c r="D69" s="64"/>
      <c r="E69" s="64"/>
      <c r="F69" s="64"/>
      <c r="G69" s="64"/>
      <c r="H69" s="64"/>
      <c r="I69" s="205"/>
      <c r="J69" s="64"/>
      <c r="K69" s="64"/>
      <c r="L69" s="64"/>
      <c r="M69" s="64"/>
      <c r="N69" s="64"/>
      <c r="O69" s="64"/>
      <c r="Q69" s="62" t="s">
        <v>421</v>
      </c>
      <c r="R69" s="71"/>
      <c r="S69" s="72"/>
      <c r="T69" s="72"/>
      <c r="U69" s="72"/>
      <c r="V69" s="305"/>
      <c r="W69" s="306"/>
      <c r="X69" s="306"/>
      <c r="Y69" s="306"/>
      <c r="Z69" s="305"/>
      <c r="AA69" s="307"/>
      <c r="AB69" s="65" t="str">
        <f t="shared" si="1"/>
        <v/>
      </c>
      <c r="AE69" s="62" t="s">
        <v>422</v>
      </c>
      <c r="AF69" s="71"/>
      <c r="AG69" s="72"/>
      <c r="AH69" s="72"/>
      <c r="AI69" s="72"/>
      <c r="AJ69" s="305"/>
      <c r="AK69" s="306"/>
      <c r="AL69" s="306"/>
      <c r="AM69" s="306"/>
      <c r="AN69" s="305"/>
      <c r="AO69" s="307"/>
      <c r="AP69" s="65" t="str">
        <f t="shared" si="2"/>
        <v/>
      </c>
      <c r="AS69" s="62" t="s">
        <v>423</v>
      </c>
      <c r="AT69" s="71"/>
      <c r="AU69" s="72"/>
      <c r="AV69" s="72"/>
      <c r="AW69" s="72"/>
      <c r="AX69" s="305"/>
      <c r="AY69" s="306"/>
      <c r="AZ69" s="306"/>
      <c r="BA69" s="306"/>
      <c r="BB69" s="305"/>
      <c r="BC69" s="307"/>
      <c r="BD69" s="65" t="str">
        <f t="shared" si="3"/>
        <v/>
      </c>
    </row>
    <row r="70" spans="1:56" ht="19.5" customHeight="1" x14ac:dyDescent="0.4">
      <c r="A70" s="64"/>
      <c r="B70" s="64"/>
      <c r="C70" s="64"/>
      <c r="D70" s="64"/>
      <c r="E70" s="64"/>
      <c r="F70" s="64"/>
      <c r="G70" s="64"/>
      <c r="H70" s="64"/>
      <c r="I70" s="205"/>
      <c r="J70" s="64"/>
      <c r="K70" s="64"/>
      <c r="L70" s="64"/>
      <c r="M70" s="64"/>
      <c r="N70" s="64"/>
      <c r="O70" s="64"/>
      <c r="Q70" s="62" t="s">
        <v>425</v>
      </c>
      <c r="R70" s="71"/>
      <c r="S70" s="72"/>
      <c r="T70" s="72"/>
      <c r="U70" s="72"/>
      <c r="V70" s="305"/>
      <c r="W70" s="306"/>
      <c r="X70" s="306"/>
      <c r="Y70" s="306"/>
      <c r="Z70" s="305"/>
      <c r="AA70" s="307"/>
      <c r="AB70" s="65" t="str">
        <f t="shared" si="1"/>
        <v/>
      </c>
      <c r="AE70" s="62" t="s">
        <v>426</v>
      </c>
      <c r="AF70" s="71"/>
      <c r="AG70" s="72"/>
      <c r="AH70" s="72"/>
      <c r="AI70" s="72"/>
      <c r="AJ70" s="305"/>
      <c r="AK70" s="306"/>
      <c r="AL70" s="306"/>
      <c r="AM70" s="306"/>
      <c r="AN70" s="305"/>
      <c r="AO70" s="307"/>
      <c r="AP70" s="65" t="str">
        <f t="shared" si="2"/>
        <v/>
      </c>
      <c r="AS70" s="62" t="s">
        <v>427</v>
      </c>
      <c r="AT70" s="71"/>
      <c r="AU70" s="72"/>
      <c r="AV70" s="72"/>
      <c r="AW70" s="72"/>
      <c r="AX70" s="305"/>
      <c r="AY70" s="306"/>
      <c r="AZ70" s="306"/>
      <c r="BA70" s="306"/>
      <c r="BB70" s="305"/>
      <c r="BC70" s="307"/>
      <c r="BD70" s="65" t="str">
        <f t="shared" si="3"/>
        <v/>
      </c>
    </row>
    <row r="71" spans="1:56" ht="19.5" customHeight="1" x14ac:dyDescent="0.4">
      <c r="A71" s="64"/>
      <c r="B71" s="64"/>
      <c r="C71" s="64"/>
      <c r="D71" s="64"/>
      <c r="E71" s="64"/>
      <c r="F71" s="64"/>
      <c r="G71" s="64"/>
      <c r="H71" s="64"/>
      <c r="I71" s="205"/>
      <c r="J71" s="64"/>
      <c r="K71" s="64"/>
      <c r="L71" s="64"/>
      <c r="M71" s="64"/>
      <c r="N71" s="64"/>
      <c r="O71" s="64"/>
      <c r="Q71" s="62" t="s">
        <v>429</v>
      </c>
      <c r="R71" s="71"/>
      <c r="S71" s="72"/>
      <c r="T71" s="72"/>
      <c r="U71" s="72"/>
      <c r="V71" s="305"/>
      <c r="W71" s="306"/>
      <c r="X71" s="306"/>
      <c r="Y71" s="306"/>
      <c r="Z71" s="305"/>
      <c r="AA71" s="307"/>
      <c r="AB71" s="65" t="str">
        <f t="shared" si="1"/>
        <v/>
      </c>
      <c r="AE71" s="62" t="s">
        <v>430</v>
      </c>
      <c r="AF71" s="71"/>
      <c r="AG71" s="72"/>
      <c r="AH71" s="72"/>
      <c r="AI71" s="72"/>
      <c r="AJ71" s="305"/>
      <c r="AK71" s="306"/>
      <c r="AL71" s="306"/>
      <c r="AM71" s="306"/>
      <c r="AN71" s="305"/>
      <c r="AO71" s="307"/>
      <c r="AP71" s="65" t="str">
        <f t="shared" si="2"/>
        <v/>
      </c>
      <c r="AS71" s="62" t="s">
        <v>431</v>
      </c>
      <c r="AT71" s="71"/>
      <c r="AU71" s="72"/>
      <c r="AV71" s="72"/>
      <c r="AW71" s="72"/>
      <c r="AX71" s="305"/>
      <c r="AY71" s="306"/>
      <c r="AZ71" s="306"/>
      <c r="BA71" s="306"/>
      <c r="BB71" s="305"/>
      <c r="BC71" s="307"/>
      <c r="BD71" s="65" t="str">
        <f t="shared" si="3"/>
        <v/>
      </c>
    </row>
    <row r="72" spans="1:56" ht="19.5" customHeight="1" x14ac:dyDescent="0.4">
      <c r="A72" s="64"/>
      <c r="B72" s="64"/>
      <c r="C72" s="64"/>
      <c r="D72" s="64"/>
      <c r="E72" s="64"/>
      <c r="F72" s="64"/>
      <c r="G72" s="64"/>
      <c r="H72" s="64"/>
      <c r="I72" s="205"/>
      <c r="J72" s="64"/>
      <c r="K72" s="64"/>
      <c r="L72" s="64"/>
      <c r="M72" s="64"/>
      <c r="N72" s="64"/>
      <c r="O72" s="64"/>
      <c r="Q72" s="62" t="s">
        <v>433</v>
      </c>
      <c r="R72" s="71"/>
      <c r="S72" s="72"/>
      <c r="T72" s="72"/>
      <c r="U72" s="72"/>
      <c r="V72" s="305"/>
      <c r="W72" s="306"/>
      <c r="X72" s="306"/>
      <c r="Y72" s="306"/>
      <c r="Z72" s="305"/>
      <c r="AA72" s="307"/>
      <c r="AB72" s="65" t="str">
        <f t="shared" si="1"/>
        <v/>
      </c>
      <c r="AE72" s="62" t="s">
        <v>434</v>
      </c>
      <c r="AF72" s="71"/>
      <c r="AG72" s="72"/>
      <c r="AH72" s="72"/>
      <c r="AI72" s="72"/>
      <c r="AJ72" s="305"/>
      <c r="AK72" s="306"/>
      <c r="AL72" s="306"/>
      <c r="AM72" s="306"/>
      <c r="AN72" s="305"/>
      <c r="AO72" s="307"/>
      <c r="AP72" s="65" t="str">
        <f t="shared" si="2"/>
        <v/>
      </c>
      <c r="AS72" s="62" t="s">
        <v>435</v>
      </c>
      <c r="AT72" s="71"/>
      <c r="AU72" s="72"/>
      <c r="AV72" s="72"/>
      <c r="AW72" s="72"/>
      <c r="AX72" s="305"/>
      <c r="AY72" s="306"/>
      <c r="AZ72" s="306"/>
      <c r="BA72" s="306"/>
      <c r="BB72" s="305"/>
      <c r="BC72" s="307"/>
      <c r="BD72" s="65" t="str">
        <f t="shared" si="3"/>
        <v/>
      </c>
    </row>
    <row r="73" spans="1:56" ht="19.5" customHeight="1" x14ac:dyDescent="0.4">
      <c r="A73" s="64"/>
      <c r="B73" s="64"/>
      <c r="C73" s="64"/>
      <c r="D73" s="64"/>
      <c r="E73" s="64"/>
      <c r="F73" s="64"/>
      <c r="G73" s="64"/>
      <c r="H73" s="64"/>
      <c r="I73" s="205"/>
      <c r="J73" s="64"/>
      <c r="K73" s="64"/>
      <c r="L73" s="64"/>
      <c r="M73" s="64"/>
      <c r="N73" s="64"/>
      <c r="O73" s="64"/>
      <c r="Q73" s="62" t="s">
        <v>437</v>
      </c>
      <c r="R73" s="71"/>
      <c r="S73" s="72"/>
      <c r="T73" s="72"/>
      <c r="U73" s="72"/>
      <c r="V73" s="305"/>
      <c r="W73" s="306"/>
      <c r="X73" s="306"/>
      <c r="Y73" s="306"/>
      <c r="Z73" s="305"/>
      <c r="AA73" s="307"/>
      <c r="AB73" s="65" t="str">
        <f t="shared" si="1"/>
        <v/>
      </c>
      <c r="AE73" s="62" t="s">
        <v>438</v>
      </c>
      <c r="AF73" s="71"/>
      <c r="AG73" s="72"/>
      <c r="AH73" s="72"/>
      <c r="AI73" s="72"/>
      <c r="AJ73" s="305"/>
      <c r="AK73" s="306"/>
      <c r="AL73" s="306"/>
      <c r="AM73" s="306"/>
      <c r="AN73" s="305"/>
      <c r="AO73" s="307"/>
      <c r="AP73" s="65" t="str">
        <f t="shared" si="2"/>
        <v/>
      </c>
      <c r="AS73" s="62" t="s">
        <v>439</v>
      </c>
      <c r="AT73" s="71"/>
      <c r="AU73" s="72"/>
      <c r="AV73" s="72"/>
      <c r="AW73" s="72"/>
      <c r="AX73" s="305"/>
      <c r="AY73" s="306"/>
      <c r="AZ73" s="306"/>
      <c r="BA73" s="306"/>
      <c r="BB73" s="305"/>
      <c r="BC73" s="307"/>
      <c r="BD73" s="65" t="str">
        <f t="shared" si="3"/>
        <v/>
      </c>
    </row>
    <row r="74" spans="1:56" ht="19.5" customHeight="1" x14ac:dyDescent="0.4">
      <c r="A74" s="64"/>
      <c r="B74" s="64"/>
      <c r="C74" s="64"/>
      <c r="D74" s="64"/>
      <c r="E74" s="64"/>
      <c r="F74" s="64"/>
      <c r="G74" s="64"/>
      <c r="H74" s="64"/>
      <c r="I74" s="205"/>
      <c r="J74" s="64"/>
      <c r="K74" s="64"/>
      <c r="L74" s="64"/>
      <c r="M74" s="64"/>
      <c r="N74" s="64"/>
      <c r="O74" s="64"/>
      <c r="Q74" s="62" t="s">
        <v>441</v>
      </c>
      <c r="R74" s="71"/>
      <c r="S74" s="72"/>
      <c r="T74" s="72"/>
      <c r="U74" s="72"/>
      <c r="V74" s="305"/>
      <c r="W74" s="306"/>
      <c r="X74" s="306"/>
      <c r="Y74" s="306"/>
      <c r="Z74" s="305"/>
      <c r="AA74" s="307"/>
      <c r="AB74" s="65" t="str">
        <f t="shared" si="1"/>
        <v/>
      </c>
      <c r="AE74" s="62" t="s">
        <v>442</v>
      </c>
      <c r="AF74" s="71"/>
      <c r="AG74" s="72"/>
      <c r="AH74" s="72"/>
      <c r="AI74" s="72"/>
      <c r="AJ74" s="305"/>
      <c r="AK74" s="306"/>
      <c r="AL74" s="306"/>
      <c r="AM74" s="306"/>
      <c r="AN74" s="305"/>
      <c r="AO74" s="307"/>
      <c r="AP74" s="65" t="str">
        <f t="shared" si="2"/>
        <v/>
      </c>
      <c r="AS74" s="62" t="s">
        <v>443</v>
      </c>
      <c r="AT74" s="71"/>
      <c r="AU74" s="72"/>
      <c r="AV74" s="72"/>
      <c r="AW74" s="72"/>
      <c r="AX74" s="305"/>
      <c r="AY74" s="306"/>
      <c r="AZ74" s="306"/>
      <c r="BA74" s="306"/>
      <c r="BB74" s="305"/>
      <c r="BC74" s="307"/>
      <c r="BD74" s="65" t="str">
        <f t="shared" si="3"/>
        <v/>
      </c>
    </row>
    <row r="75" spans="1:56" ht="19.5" customHeight="1" x14ac:dyDescent="0.4">
      <c r="A75" s="64"/>
      <c r="B75" s="64"/>
      <c r="C75" s="64"/>
      <c r="D75" s="64"/>
      <c r="E75" s="64"/>
      <c r="F75" s="64"/>
      <c r="G75" s="64"/>
      <c r="H75" s="64"/>
      <c r="I75" s="205"/>
      <c r="J75" s="64"/>
      <c r="K75" s="64"/>
      <c r="L75" s="64"/>
      <c r="M75" s="64"/>
      <c r="N75" s="64"/>
      <c r="O75" s="64"/>
      <c r="Q75" s="62" t="s">
        <v>445</v>
      </c>
      <c r="R75" s="71"/>
      <c r="S75" s="72"/>
      <c r="T75" s="72"/>
      <c r="U75" s="72"/>
      <c r="V75" s="305"/>
      <c r="W75" s="306"/>
      <c r="X75" s="306"/>
      <c r="Y75" s="306"/>
      <c r="Z75" s="305"/>
      <c r="AA75" s="307"/>
      <c r="AB75" s="65" t="str">
        <f t="shared" si="1"/>
        <v/>
      </c>
      <c r="AE75" s="62" t="s">
        <v>446</v>
      </c>
      <c r="AF75" s="71"/>
      <c r="AG75" s="72"/>
      <c r="AH75" s="72"/>
      <c r="AI75" s="72"/>
      <c r="AJ75" s="305"/>
      <c r="AK75" s="306"/>
      <c r="AL75" s="306"/>
      <c r="AM75" s="306"/>
      <c r="AN75" s="305"/>
      <c r="AO75" s="307"/>
      <c r="AP75" s="65" t="str">
        <f t="shared" si="2"/>
        <v/>
      </c>
      <c r="AS75" s="62" t="s">
        <v>447</v>
      </c>
      <c r="AT75" s="71"/>
      <c r="AU75" s="72"/>
      <c r="AV75" s="72"/>
      <c r="AW75" s="72"/>
      <c r="AX75" s="305"/>
      <c r="AY75" s="306"/>
      <c r="AZ75" s="306"/>
      <c r="BA75" s="306"/>
      <c r="BB75" s="305"/>
      <c r="BC75" s="307"/>
      <c r="BD75" s="65" t="str">
        <f t="shared" si="3"/>
        <v/>
      </c>
    </row>
    <row r="76" spans="1:56" ht="19.5" customHeight="1" x14ac:dyDescent="0.4">
      <c r="A76" s="64"/>
      <c r="B76" s="64"/>
      <c r="C76" s="64"/>
      <c r="D76" s="64"/>
      <c r="E76" s="64"/>
      <c r="F76" s="64"/>
      <c r="G76" s="64"/>
      <c r="H76" s="64"/>
      <c r="I76" s="205"/>
      <c r="J76" s="64"/>
      <c r="K76" s="64"/>
      <c r="L76" s="64"/>
      <c r="M76" s="64"/>
      <c r="N76" s="64"/>
      <c r="O76" s="64"/>
      <c r="Q76" s="62" t="s">
        <v>449</v>
      </c>
      <c r="R76" s="71"/>
      <c r="S76" s="72"/>
      <c r="T76" s="72"/>
      <c r="U76" s="72"/>
      <c r="V76" s="305"/>
      <c r="W76" s="306"/>
      <c r="X76" s="306"/>
      <c r="Y76" s="306"/>
      <c r="Z76" s="305"/>
      <c r="AA76" s="307"/>
      <c r="AB76" s="65" t="str">
        <f t="shared" si="1"/>
        <v/>
      </c>
      <c r="AE76" s="62" t="s">
        <v>450</v>
      </c>
      <c r="AF76" s="71"/>
      <c r="AG76" s="72"/>
      <c r="AH76" s="72"/>
      <c r="AI76" s="72"/>
      <c r="AJ76" s="305"/>
      <c r="AK76" s="306"/>
      <c r="AL76" s="306"/>
      <c r="AM76" s="306"/>
      <c r="AN76" s="305"/>
      <c r="AO76" s="307"/>
      <c r="AP76" s="65" t="str">
        <f t="shared" si="2"/>
        <v/>
      </c>
      <c r="AS76" s="62" t="s">
        <v>451</v>
      </c>
      <c r="AT76" s="71"/>
      <c r="AU76" s="72"/>
      <c r="AV76" s="72"/>
      <c r="AW76" s="72"/>
      <c r="AX76" s="305"/>
      <c r="AY76" s="306"/>
      <c r="AZ76" s="306"/>
      <c r="BA76" s="306"/>
      <c r="BB76" s="305"/>
      <c r="BC76" s="307"/>
      <c r="BD76" s="65" t="str">
        <f t="shared" si="3"/>
        <v/>
      </c>
    </row>
    <row r="77" spans="1:56" ht="19.5" customHeight="1" x14ac:dyDescent="0.4">
      <c r="Q77" s="62" t="s">
        <v>453</v>
      </c>
      <c r="R77" s="71"/>
      <c r="S77" s="72"/>
      <c r="T77" s="72"/>
      <c r="U77" s="72"/>
      <c r="V77" s="305"/>
      <c r="W77" s="306"/>
      <c r="X77" s="306"/>
      <c r="Y77" s="306"/>
      <c r="Z77" s="305"/>
      <c r="AA77" s="307"/>
      <c r="AB77" s="65" t="str">
        <f t="shared" si="1"/>
        <v/>
      </c>
      <c r="AE77" s="62" t="s">
        <v>454</v>
      </c>
      <c r="AF77" s="71"/>
      <c r="AG77" s="72"/>
      <c r="AH77" s="72"/>
      <c r="AI77" s="72"/>
      <c r="AJ77" s="305"/>
      <c r="AK77" s="306"/>
      <c r="AL77" s="306"/>
      <c r="AM77" s="306"/>
      <c r="AN77" s="305"/>
      <c r="AO77" s="307"/>
      <c r="AP77" s="65" t="str">
        <f t="shared" si="2"/>
        <v/>
      </c>
      <c r="AS77" s="62" t="s">
        <v>455</v>
      </c>
      <c r="AT77" s="71"/>
      <c r="AU77" s="72"/>
      <c r="AV77" s="72"/>
      <c r="AW77" s="72"/>
      <c r="AX77" s="305"/>
      <c r="AY77" s="306"/>
      <c r="AZ77" s="306"/>
      <c r="BA77" s="306"/>
      <c r="BB77" s="305"/>
      <c r="BC77" s="307"/>
      <c r="BD77" s="65" t="str">
        <f t="shared" si="3"/>
        <v/>
      </c>
    </row>
    <row r="78" spans="1:56" ht="19.5" customHeight="1" x14ac:dyDescent="0.4">
      <c r="Q78" s="62" t="s">
        <v>457</v>
      </c>
      <c r="R78" s="71"/>
      <c r="S78" s="72"/>
      <c r="T78" s="72"/>
      <c r="U78" s="72"/>
      <c r="V78" s="305"/>
      <c r="W78" s="306"/>
      <c r="X78" s="306"/>
      <c r="Y78" s="306"/>
      <c r="Z78" s="305"/>
      <c r="AA78" s="307"/>
      <c r="AB78" s="65" t="str">
        <f t="shared" si="1"/>
        <v/>
      </c>
      <c r="AE78" s="62" t="s">
        <v>458</v>
      </c>
      <c r="AF78" s="71"/>
      <c r="AG78" s="72"/>
      <c r="AH78" s="72"/>
      <c r="AI78" s="72"/>
      <c r="AJ78" s="305"/>
      <c r="AK78" s="306"/>
      <c r="AL78" s="306"/>
      <c r="AM78" s="306"/>
      <c r="AN78" s="305"/>
      <c r="AO78" s="307"/>
      <c r="AP78" s="65" t="str">
        <f t="shared" si="2"/>
        <v/>
      </c>
      <c r="AS78" s="62" t="s">
        <v>459</v>
      </c>
      <c r="AT78" s="71"/>
      <c r="AU78" s="72"/>
      <c r="AV78" s="72"/>
      <c r="AW78" s="72"/>
      <c r="AX78" s="305"/>
      <c r="AY78" s="306"/>
      <c r="AZ78" s="306"/>
      <c r="BA78" s="306"/>
      <c r="BB78" s="305"/>
      <c r="BC78" s="307"/>
      <c r="BD78" s="65" t="str">
        <f t="shared" si="3"/>
        <v/>
      </c>
    </row>
    <row r="79" spans="1:56" ht="19.5" customHeight="1" x14ac:dyDescent="0.4">
      <c r="Q79" s="62" t="s">
        <v>461</v>
      </c>
      <c r="R79" s="71"/>
      <c r="S79" s="72"/>
      <c r="T79" s="72"/>
      <c r="U79" s="72"/>
      <c r="V79" s="305"/>
      <c r="W79" s="306"/>
      <c r="X79" s="306"/>
      <c r="Y79" s="306"/>
      <c r="Z79" s="305"/>
      <c r="AA79" s="307"/>
      <c r="AB79" s="65" t="str">
        <f t="shared" si="1"/>
        <v/>
      </c>
      <c r="AE79" s="62" t="s">
        <v>462</v>
      </c>
      <c r="AF79" s="71"/>
      <c r="AG79" s="72"/>
      <c r="AH79" s="72"/>
      <c r="AI79" s="72"/>
      <c r="AJ79" s="305"/>
      <c r="AK79" s="306"/>
      <c r="AL79" s="306"/>
      <c r="AM79" s="306"/>
      <c r="AN79" s="305"/>
      <c r="AO79" s="307"/>
      <c r="AP79" s="65" t="str">
        <f t="shared" si="2"/>
        <v/>
      </c>
      <c r="AS79" s="62" t="s">
        <v>463</v>
      </c>
      <c r="AT79" s="71"/>
      <c r="AU79" s="72"/>
      <c r="AV79" s="72"/>
      <c r="AW79" s="72"/>
      <c r="AX79" s="305"/>
      <c r="AY79" s="306"/>
      <c r="AZ79" s="306"/>
      <c r="BA79" s="306"/>
      <c r="BB79" s="305"/>
      <c r="BC79" s="307"/>
      <c r="BD79" s="65" t="str">
        <f t="shared" si="3"/>
        <v/>
      </c>
    </row>
    <row r="80" spans="1:56" ht="19.5" customHeight="1" x14ac:dyDescent="0.4">
      <c r="Q80" s="62" t="s">
        <v>465</v>
      </c>
      <c r="R80" s="71"/>
      <c r="S80" s="72"/>
      <c r="T80" s="72"/>
      <c r="U80" s="72"/>
      <c r="V80" s="305"/>
      <c r="W80" s="306"/>
      <c r="X80" s="306"/>
      <c r="Y80" s="306"/>
      <c r="Z80" s="305"/>
      <c r="AA80" s="307"/>
      <c r="AB80" s="65" t="str">
        <f t="shared" si="1"/>
        <v/>
      </c>
      <c r="AE80" s="62" t="s">
        <v>466</v>
      </c>
      <c r="AF80" s="71"/>
      <c r="AG80" s="72"/>
      <c r="AH80" s="72"/>
      <c r="AI80" s="72"/>
      <c r="AJ80" s="305"/>
      <c r="AK80" s="306"/>
      <c r="AL80" s="306"/>
      <c r="AM80" s="306"/>
      <c r="AN80" s="305"/>
      <c r="AO80" s="307"/>
      <c r="AP80" s="65" t="str">
        <f t="shared" si="2"/>
        <v/>
      </c>
      <c r="AS80" s="62" t="s">
        <v>467</v>
      </c>
      <c r="AT80" s="71"/>
      <c r="AU80" s="72"/>
      <c r="AV80" s="72"/>
      <c r="AW80" s="72"/>
      <c r="AX80" s="305"/>
      <c r="AY80" s="306"/>
      <c r="AZ80" s="306"/>
      <c r="BA80" s="306"/>
      <c r="BB80" s="305"/>
      <c r="BC80" s="307"/>
      <c r="BD80" s="65" t="str">
        <f t="shared" si="3"/>
        <v/>
      </c>
    </row>
    <row r="81" spans="17:56" ht="19.5" customHeight="1" x14ac:dyDescent="0.4">
      <c r="Q81" s="62" t="s">
        <v>469</v>
      </c>
      <c r="R81" s="71"/>
      <c r="S81" s="72"/>
      <c r="T81" s="72"/>
      <c r="U81" s="72"/>
      <c r="V81" s="305"/>
      <c r="W81" s="306"/>
      <c r="X81" s="306"/>
      <c r="Y81" s="306"/>
      <c r="Z81" s="305"/>
      <c r="AA81" s="307"/>
      <c r="AB81" s="65" t="str">
        <f t="shared" si="1"/>
        <v/>
      </c>
      <c r="AE81" s="62" t="s">
        <v>470</v>
      </c>
      <c r="AF81" s="71"/>
      <c r="AG81" s="72"/>
      <c r="AH81" s="72"/>
      <c r="AI81" s="72"/>
      <c r="AJ81" s="305"/>
      <c r="AK81" s="306"/>
      <c r="AL81" s="306"/>
      <c r="AM81" s="306"/>
      <c r="AN81" s="305"/>
      <c r="AO81" s="307"/>
      <c r="AP81" s="65" t="str">
        <f t="shared" si="2"/>
        <v/>
      </c>
      <c r="AS81" s="62" t="s">
        <v>471</v>
      </c>
      <c r="AT81" s="71"/>
      <c r="AU81" s="72"/>
      <c r="AV81" s="72"/>
      <c r="AW81" s="72"/>
      <c r="AX81" s="305"/>
      <c r="AY81" s="306"/>
      <c r="AZ81" s="306"/>
      <c r="BA81" s="306"/>
      <c r="BB81" s="305"/>
      <c r="BC81" s="307"/>
      <c r="BD81" s="65" t="str">
        <f t="shared" si="3"/>
        <v/>
      </c>
    </row>
    <row r="82" spans="17:56" ht="19.5" customHeight="1" x14ac:dyDescent="0.4">
      <c r="Q82" s="62" t="s">
        <v>473</v>
      </c>
      <c r="R82" s="71"/>
      <c r="S82" s="72"/>
      <c r="T82" s="72"/>
      <c r="U82" s="72"/>
      <c r="V82" s="305"/>
      <c r="W82" s="306"/>
      <c r="X82" s="306"/>
      <c r="Y82" s="306"/>
      <c r="Z82" s="305"/>
      <c r="AA82" s="307"/>
      <c r="AB82" s="65" t="str">
        <f t="shared" si="1"/>
        <v/>
      </c>
      <c r="AE82" s="62" t="s">
        <v>474</v>
      </c>
      <c r="AF82" s="71"/>
      <c r="AG82" s="72"/>
      <c r="AH82" s="72"/>
      <c r="AI82" s="72"/>
      <c r="AJ82" s="305"/>
      <c r="AK82" s="306"/>
      <c r="AL82" s="306"/>
      <c r="AM82" s="306"/>
      <c r="AN82" s="305"/>
      <c r="AO82" s="307"/>
      <c r="AP82" s="65" t="str">
        <f t="shared" si="2"/>
        <v/>
      </c>
      <c r="AS82" s="62" t="s">
        <v>475</v>
      </c>
      <c r="AT82" s="71"/>
      <c r="AU82" s="72"/>
      <c r="AV82" s="72"/>
      <c r="AW82" s="72"/>
      <c r="AX82" s="305"/>
      <c r="AY82" s="306"/>
      <c r="AZ82" s="306"/>
      <c r="BA82" s="306"/>
      <c r="BB82" s="305"/>
      <c r="BC82" s="307"/>
      <c r="BD82" s="65" t="str">
        <f t="shared" si="3"/>
        <v/>
      </c>
    </row>
    <row r="83" spans="17:56" ht="19.5" customHeight="1" x14ac:dyDescent="0.4">
      <c r="Q83" s="62" t="s">
        <v>477</v>
      </c>
      <c r="R83" s="71"/>
      <c r="S83" s="72"/>
      <c r="T83" s="72"/>
      <c r="U83" s="72"/>
      <c r="V83" s="305"/>
      <c r="W83" s="306"/>
      <c r="X83" s="306"/>
      <c r="Y83" s="306"/>
      <c r="Z83" s="305"/>
      <c r="AA83" s="307"/>
      <c r="AB83" s="65" t="str">
        <f t="shared" si="1"/>
        <v/>
      </c>
      <c r="AE83" s="62" t="s">
        <v>478</v>
      </c>
      <c r="AF83" s="71"/>
      <c r="AG83" s="72"/>
      <c r="AH83" s="72"/>
      <c r="AI83" s="72"/>
      <c r="AJ83" s="305"/>
      <c r="AK83" s="306"/>
      <c r="AL83" s="306"/>
      <c r="AM83" s="306"/>
      <c r="AN83" s="305"/>
      <c r="AO83" s="307"/>
      <c r="AP83" s="65" t="str">
        <f t="shared" si="2"/>
        <v/>
      </c>
      <c r="AS83" s="62" t="s">
        <v>479</v>
      </c>
      <c r="AT83" s="71"/>
      <c r="AU83" s="72"/>
      <c r="AV83" s="72"/>
      <c r="AW83" s="72"/>
      <c r="AX83" s="305"/>
      <c r="AY83" s="306"/>
      <c r="AZ83" s="306"/>
      <c r="BA83" s="306"/>
      <c r="BB83" s="305"/>
      <c r="BC83" s="307"/>
      <c r="BD83" s="65" t="str">
        <f t="shared" si="3"/>
        <v/>
      </c>
    </row>
    <row r="84" spans="17:56" ht="19.5" customHeight="1" x14ac:dyDescent="0.4">
      <c r="Q84" s="62" t="s">
        <v>481</v>
      </c>
      <c r="R84" s="71"/>
      <c r="S84" s="72"/>
      <c r="T84" s="72"/>
      <c r="U84" s="72"/>
      <c r="V84" s="305"/>
      <c r="W84" s="306"/>
      <c r="X84" s="306"/>
      <c r="Y84" s="306"/>
      <c r="Z84" s="305"/>
      <c r="AA84" s="307"/>
      <c r="AB84" s="65" t="str">
        <f t="shared" si="1"/>
        <v/>
      </c>
      <c r="AE84" s="62" t="s">
        <v>482</v>
      </c>
      <c r="AF84" s="71"/>
      <c r="AG84" s="72"/>
      <c r="AH84" s="72"/>
      <c r="AI84" s="72"/>
      <c r="AJ84" s="305"/>
      <c r="AK84" s="306"/>
      <c r="AL84" s="306"/>
      <c r="AM84" s="306"/>
      <c r="AN84" s="305"/>
      <c r="AO84" s="307"/>
      <c r="AP84" s="65" t="str">
        <f t="shared" si="2"/>
        <v/>
      </c>
      <c r="AS84" s="62" t="s">
        <v>483</v>
      </c>
      <c r="AT84" s="71"/>
      <c r="AU84" s="72"/>
      <c r="AV84" s="72"/>
      <c r="AW84" s="72"/>
      <c r="AX84" s="305"/>
      <c r="AY84" s="306"/>
      <c r="AZ84" s="306"/>
      <c r="BA84" s="306"/>
      <c r="BB84" s="305"/>
      <c r="BC84" s="307"/>
      <c r="BD84" s="65" t="str">
        <f t="shared" si="3"/>
        <v/>
      </c>
    </row>
    <row r="85" spans="17:56" ht="19.5" customHeight="1" x14ac:dyDescent="0.4">
      <c r="Q85" s="62" t="s">
        <v>485</v>
      </c>
      <c r="R85" s="71"/>
      <c r="S85" s="72"/>
      <c r="T85" s="72"/>
      <c r="U85" s="72"/>
      <c r="V85" s="305"/>
      <c r="W85" s="306"/>
      <c r="X85" s="306"/>
      <c r="Y85" s="306"/>
      <c r="Z85" s="305"/>
      <c r="AA85" s="307"/>
      <c r="AB85" s="65" t="str">
        <f t="shared" si="1"/>
        <v/>
      </c>
      <c r="AE85" s="62" t="s">
        <v>486</v>
      </c>
      <c r="AF85" s="71"/>
      <c r="AG85" s="72"/>
      <c r="AH85" s="72"/>
      <c r="AI85" s="72"/>
      <c r="AJ85" s="305"/>
      <c r="AK85" s="306"/>
      <c r="AL85" s="306"/>
      <c r="AM85" s="306"/>
      <c r="AN85" s="305"/>
      <c r="AO85" s="307"/>
      <c r="AP85" s="65" t="str">
        <f t="shared" si="2"/>
        <v/>
      </c>
      <c r="AS85" s="62" t="s">
        <v>487</v>
      </c>
      <c r="AT85" s="71"/>
      <c r="AU85" s="72"/>
      <c r="AV85" s="72"/>
      <c r="AW85" s="72"/>
      <c r="AX85" s="305"/>
      <c r="AY85" s="306"/>
      <c r="AZ85" s="306"/>
      <c r="BA85" s="306"/>
      <c r="BB85" s="305"/>
      <c r="BC85" s="307"/>
      <c r="BD85" s="65" t="str">
        <f t="shared" si="3"/>
        <v/>
      </c>
    </row>
    <row r="86" spans="17:56" ht="19.5" customHeight="1" x14ac:dyDescent="0.4">
      <c r="Q86" s="62" t="s">
        <v>489</v>
      </c>
      <c r="R86" s="71"/>
      <c r="S86" s="72"/>
      <c r="T86" s="72"/>
      <c r="U86" s="72"/>
      <c r="V86" s="305"/>
      <c r="W86" s="306"/>
      <c r="X86" s="306"/>
      <c r="Y86" s="306"/>
      <c r="Z86" s="305"/>
      <c r="AA86" s="307"/>
      <c r="AB86" s="65" t="str">
        <f t="shared" si="1"/>
        <v/>
      </c>
      <c r="AE86" s="62" t="s">
        <v>490</v>
      </c>
      <c r="AF86" s="71"/>
      <c r="AG86" s="72"/>
      <c r="AH86" s="72"/>
      <c r="AI86" s="72"/>
      <c r="AJ86" s="305"/>
      <c r="AK86" s="306"/>
      <c r="AL86" s="306"/>
      <c r="AM86" s="306"/>
      <c r="AN86" s="305"/>
      <c r="AO86" s="307"/>
      <c r="AP86" s="65" t="str">
        <f t="shared" si="2"/>
        <v/>
      </c>
      <c r="AS86" s="62" t="s">
        <v>491</v>
      </c>
      <c r="AT86" s="71"/>
      <c r="AU86" s="72"/>
      <c r="AV86" s="72"/>
      <c r="AW86" s="72"/>
      <c r="AX86" s="305"/>
      <c r="AY86" s="306"/>
      <c r="AZ86" s="306"/>
      <c r="BA86" s="306"/>
      <c r="BB86" s="305"/>
      <c r="BC86" s="307"/>
      <c r="BD86" s="65" t="str">
        <f t="shared" si="3"/>
        <v/>
      </c>
    </row>
    <row r="87" spans="17:56" ht="19.5" customHeight="1" x14ac:dyDescent="0.4">
      <c r="Q87" s="62" t="s">
        <v>493</v>
      </c>
      <c r="R87" s="71"/>
      <c r="S87" s="72"/>
      <c r="T87" s="72"/>
      <c r="U87" s="72"/>
      <c r="V87" s="305"/>
      <c r="W87" s="306"/>
      <c r="X87" s="306"/>
      <c r="Y87" s="306"/>
      <c r="Z87" s="305"/>
      <c r="AA87" s="307"/>
      <c r="AB87" s="65" t="str">
        <f t="shared" si="1"/>
        <v/>
      </c>
      <c r="AE87" s="62" t="s">
        <v>494</v>
      </c>
      <c r="AF87" s="71"/>
      <c r="AG87" s="72"/>
      <c r="AH87" s="72"/>
      <c r="AI87" s="72"/>
      <c r="AJ87" s="305"/>
      <c r="AK87" s="306"/>
      <c r="AL87" s="306"/>
      <c r="AM87" s="306"/>
      <c r="AN87" s="305"/>
      <c r="AO87" s="307"/>
      <c r="AP87" s="65" t="str">
        <f t="shared" si="2"/>
        <v/>
      </c>
      <c r="AS87" s="62" t="s">
        <v>495</v>
      </c>
      <c r="AT87" s="71"/>
      <c r="AU87" s="72"/>
      <c r="AV87" s="72"/>
      <c r="AW87" s="72"/>
      <c r="AX87" s="305"/>
      <c r="AY87" s="306"/>
      <c r="AZ87" s="306"/>
      <c r="BA87" s="306"/>
      <c r="BB87" s="305"/>
      <c r="BC87" s="307"/>
      <c r="BD87" s="65" t="str">
        <f t="shared" si="3"/>
        <v/>
      </c>
    </row>
    <row r="88" spans="17:56" ht="19.5" customHeight="1" x14ac:dyDescent="0.4">
      <c r="Q88" s="62" t="s">
        <v>497</v>
      </c>
      <c r="R88" s="71"/>
      <c r="S88" s="72"/>
      <c r="T88" s="72"/>
      <c r="U88" s="72"/>
      <c r="V88" s="305"/>
      <c r="W88" s="306"/>
      <c r="X88" s="306"/>
      <c r="Y88" s="306"/>
      <c r="Z88" s="305"/>
      <c r="AA88" s="307"/>
      <c r="AB88" s="65" t="str">
        <f t="shared" si="1"/>
        <v/>
      </c>
      <c r="AE88" s="62" t="s">
        <v>498</v>
      </c>
      <c r="AF88" s="71"/>
      <c r="AG88" s="72"/>
      <c r="AH88" s="72"/>
      <c r="AI88" s="72"/>
      <c r="AJ88" s="305"/>
      <c r="AK88" s="306"/>
      <c r="AL88" s="306"/>
      <c r="AM88" s="306"/>
      <c r="AN88" s="305"/>
      <c r="AO88" s="307"/>
      <c r="AP88" s="65" t="str">
        <f t="shared" si="2"/>
        <v/>
      </c>
      <c r="AS88" s="62" t="s">
        <v>499</v>
      </c>
      <c r="AT88" s="71"/>
      <c r="AU88" s="72"/>
      <c r="AV88" s="72"/>
      <c r="AW88" s="72"/>
      <c r="AX88" s="305"/>
      <c r="AY88" s="306"/>
      <c r="AZ88" s="306"/>
      <c r="BA88" s="306"/>
      <c r="BB88" s="305"/>
      <c r="BC88" s="307"/>
      <c r="BD88" s="65" t="str">
        <f t="shared" si="3"/>
        <v/>
      </c>
    </row>
    <row r="89" spans="17:56" ht="19.5" customHeight="1" x14ac:dyDescent="0.4">
      <c r="Q89" s="62" t="s">
        <v>501</v>
      </c>
      <c r="R89" s="71"/>
      <c r="S89" s="72"/>
      <c r="T89" s="72"/>
      <c r="U89" s="72"/>
      <c r="V89" s="305"/>
      <c r="W89" s="306"/>
      <c r="X89" s="306"/>
      <c r="Y89" s="306"/>
      <c r="Z89" s="305"/>
      <c r="AA89" s="307"/>
      <c r="AB89" s="65" t="str">
        <f t="shared" si="1"/>
        <v/>
      </c>
      <c r="AE89" s="62" t="s">
        <v>502</v>
      </c>
      <c r="AF89" s="71"/>
      <c r="AG89" s="72"/>
      <c r="AH89" s="72"/>
      <c r="AI89" s="72"/>
      <c r="AJ89" s="305"/>
      <c r="AK89" s="306"/>
      <c r="AL89" s="306"/>
      <c r="AM89" s="306"/>
      <c r="AN89" s="305"/>
      <c r="AO89" s="307"/>
      <c r="AP89" s="65" t="str">
        <f t="shared" si="2"/>
        <v/>
      </c>
      <c r="AS89" s="62" t="s">
        <v>503</v>
      </c>
      <c r="AT89" s="71"/>
      <c r="AU89" s="72"/>
      <c r="AV89" s="72"/>
      <c r="AW89" s="72"/>
      <c r="AX89" s="305"/>
      <c r="AY89" s="306"/>
      <c r="AZ89" s="306"/>
      <c r="BA89" s="306"/>
      <c r="BB89" s="305"/>
      <c r="BC89" s="307"/>
      <c r="BD89" s="65" t="str">
        <f t="shared" si="3"/>
        <v/>
      </c>
    </row>
    <row r="90" spans="17:56" ht="19.5" customHeight="1" x14ac:dyDescent="0.4">
      <c r="Q90" s="62" t="s">
        <v>505</v>
      </c>
      <c r="R90" s="71"/>
      <c r="S90" s="72"/>
      <c r="T90" s="72"/>
      <c r="U90" s="72"/>
      <c r="V90" s="305"/>
      <c r="W90" s="306"/>
      <c r="X90" s="306"/>
      <c r="Y90" s="306"/>
      <c r="Z90" s="305"/>
      <c r="AA90" s="307"/>
      <c r="AB90" s="65" t="str">
        <f t="shared" si="1"/>
        <v/>
      </c>
      <c r="AE90" s="62" t="s">
        <v>506</v>
      </c>
      <c r="AF90" s="71"/>
      <c r="AG90" s="72"/>
      <c r="AH90" s="72"/>
      <c r="AI90" s="72"/>
      <c r="AJ90" s="305"/>
      <c r="AK90" s="306"/>
      <c r="AL90" s="306"/>
      <c r="AM90" s="306"/>
      <c r="AN90" s="305"/>
      <c r="AO90" s="307"/>
      <c r="AP90" s="65" t="str">
        <f t="shared" si="2"/>
        <v/>
      </c>
      <c r="AS90" s="62" t="s">
        <v>507</v>
      </c>
      <c r="AT90" s="71"/>
      <c r="AU90" s="72"/>
      <c r="AV90" s="72"/>
      <c r="AW90" s="72"/>
      <c r="AX90" s="305"/>
      <c r="AY90" s="306"/>
      <c r="AZ90" s="306"/>
      <c r="BA90" s="306"/>
      <c r="BB90" s="305"/>
      <c r="BC90" s="307"/>
      <c r="BD90" s="65" t="str">
        <f t="shared" si="3"/>
        <v/>
      </c>
    </row>
    <row r="91" spans="17:56" ht="19.5" customHeight="1" x14ac:dyDescent="0.4">
      <c r="Q91" s="62" t="s">
        <v>509</v>
      </c>
      <c r="R91" s="71"/>
      <c r="S91" s="72"/>
      <c r="T91" s="72"/>
      <c r="U91" s="72"/>
      <c r="V91" s="305"/>
      <c r="W91" s="306"/>
      <c r="X91" s="306"/>
      <c r="Y91" s="306"/>
      <c r="Z91" s="305"/>
      <c r="AA91" s="307"/>
      <c r="AB91" s="65" t="str">
        <f t="shared" si="1"/>
        <v/>
      </c>
      <c r="AE91" s="62" t="s">
        <v>510</v>
      </c>
      <c r="AF91" s="71"/>
      <c r="AG91" s="72"/>
      <c r="AH91" s="72"/>
      <c r="AI91" s="72"/>
      <c r="AJ91" s="305"/>
      <c r="AK91" s="306"/>
      <c r="AL91" s="306"/>
      <c r="AM91" s="306"/>
      <c r="AN91" s="305"/>
      <c r="AO91" s="307"/>
      <c r="AP91" s="65" t="str">
        <f t="shared" si="2"/>
        <v/>
      </c>
      <c r="AS91" s="62" t="s">
        <v>511</v>
      </c>
      <c r="AT91" s="71"/>
      <c r="AU91" s="72"/>
      <c r="AV91" s="72"/>
      <c r="AW91" s="72"/>
      <c r="AX91" s="305"/>
      <c r="AY91" s="306"/>
      <c r="AZ91" s="306"/>
      <c r="BA91" s="306"/>
      <c r="BB91" s="305"/>
      <c r="BC91" s="307"/>
      <c r="BD91" s="65" t="str">
        <f t="shared" si="3"/>
        <v/>
      </c>
    </row>
    <row r="92" spans="17:56" ht="19.5" customHeight="1" x14ac:dyDescent="0.4">
      <c r="Q92" s="62" t="s">
        <v>513</v>
      </c>
      <c r="R92" s="71"/>
      <c r="S92" s="72"/>
      <c r="T92" s="72"/>
      <c r="U92" s="72"/>
      <c r="V92" s="305"/>
      <c r="W92" s="306"/>
      <c r="X92" s="306"/>
      <c r="Y92" s="306"/>
      <c r="Z92" s="305"/>
      <c r="AA92" s="307"/>
      <c r="AB92" s="65" t="str">
        <f t="shared" ref="AB92:AB155" si="4">IF(T92&lt;6,IF(AA92="","",ROUNDDOWN(V92*AA92,4)),IF(T92=6,AA92*0,IF(AA92="","",ROUNDDOWN(V92*AA92,4))))</f>
        <v/>
      </c>
      <c r="AE92" s="62" t="s">
        <v>514</v>
      </c>
      <c r="AF92" s="71"/>
      <c r="AG92" s="72"/>
      <c r="AH92" s="72"/>
      <c r="AI92" s="72"/>
      <c r="AJ92" s="305"/>
      <c r="AK92" s="306"/>
      <c r="AL92" s="306"/>
      <c r="AM92" s="306"/>
      <c r="AN92" s="305"/>
      <c r="AO92" s="307"/>
      <c r="AP92" s="65" t="str">
        <f t="shared" ref="AP92:AP155" si="5">IF(AH92&lt;6,IF(AO92="","",ROUNDDOWN(AJ92*AO92,4)),IF(AH92=6,AO92*0,IF(AO92="","",ROUNDDOWN(AJ92*AO92,4))))</f>
        <v/>
      </c>
      <c r="AS92" s="62" t="s">
        <v>515</v>
      </c>
      <c r="AT92" s="71"/>
      <c r="AU92" s="72"/>
      <c r="AV92" s="72"/>
      <c r="AW92" s="72"/>
      <c r="AX92" s="305"/>
      <c r="AY92" s="306"/>
      <c r="AZ92" s="306"/>
      <c r="BA92" s="306"/>
      <c r="BB92" s="305"/>
      <c r="BC92" s="307"/>
      <c r="BD92" s="65" t="str">
        <f t="shared" ref="BD92:BD155" si="6">IF(AV92&lt;6,IF(BC92="","",ROUNDDOWN(AX92*BC92,4)),IF(AV92=6,BC92*0,IF(BC92="","",ROUNDDOWN(AX92*BC92,4))))</f>
        <v/>
      </c>
    </row>
    <row r="93" spans="17:56" ht="19.5" customHeight="1" x14ac:dyDescent="0.4">
      <c r="Q93" s="62" t="s">
        <v>517</v>
      </c>
      <c r="R93" s="71"/>
      <c r="S93" s="72"/>
      <c r="T93" s="72"/>
      <c r="U93" s="72"/>
      <c r="V93" s="305"/>
      <c r="W93" s="306"/>
      <c r="X93" s="306"/>
      <c r="Y93" s="306"/>
      <c r="Z93" s="305"/>
      <c r="AA93" s="307"/>
      <c r="AB93" s="65" t="str">
        <f t="shared" si="4"/>
        <v/>
      </c>
      <c r="AE93" s="62" t="s">
        <v>518</v>
      </c>
      <c r="AF93" s="71"/>
      <c r="AG93" s="72"/>
      <c r="AH93" s="72"/>
      <c r="AI93" s="72"/>
      <c r="AJ93" s="305"/>
      <c r="AK93" s="306"/>
      <c r="AL93" s="306"/>
      <c r="AM93" s="306"/>
      <c r="AN93" s="305"/>
      <c r="AO93" s="307"/>
      <c r="AP93" s="65" t="str">
        <f t="shared" si="5"/>
        <v/>
      </c>
      <c r="AS93" s="62" t="s">
        <v>519</v>
      </c>
      <c r="AT93" s="71"/>
      <c r="AU93" s="72"/>
      <c r="AV93" s="72"/>
      <c r="AW93" s="72"/>
      <c r="AX93" s="305"/>
      <c r="AY93" s="306"/>
      <c r="AZ93" s="306"/>
      <c r="BA93" s="306"/>
      <c r="BB93" s="305"/>
      <c r="BC93" s="307"/>
      <c r="BD93" s="65" t="str">
        <f t="shared" si="6"/>
        <v/>
      </c>
    </row>
    <row r="94" spans="17:56" ht="19.5" customHeight="1" x14ac:dyDescent="0.4">
      <c r="Q94" s="62" t="s">
        <v>521</v>
      </c>
      <c r="R94" s="71"/>
      <c r="S94" s="72"/>
      <c r="T94" s="72"/>
      <c r="U94" s="72"/>
      <c r="V94" s="305"/>
      <c r="W94" s="306"/>
      <c r="X94" s="306"/>
      <c r="Y94" s="306"/>
      <c r="Z94" s="305"/>
      <c r="AA94" s="307"/>
      <c r="AB94" s="65" t="str">
        <f t="shared" si="4"/>
        <v/>
      </c>
      <c r="AE94" s="62" t="s">
        <v>522</v>
      </c>
      <c r="AF94" s="71"/>
      <c r="AG94" s="72"/>
      <c r="AH94" s="72"/>
      <c r="AI94" s="72"/>
      <c r="AJ94" s="305"/>
      <c r="AK94" s="306"/>
      <c r="AL94" s="306"/>
      <c r="AM94" s="306"/>
      <c r="AN94" s="305"/>
      <c r="AO94" s="307"/>
      <c r="AP94" s="65" t="str">
        <f t="shared" si="5"/>
        <v/>
      </c>
      <c r="AS94" s="62" t="s">
        <v>523</v>
      </c>
      <c r="AT94" s="71"/>
      <c r="AU94" s="72"/>
      <c r="AV94" s="72"/>
      <c r="AW94" s="72"/>
      <c r="AX94" s="305"/>
      <c r="AY94" s="306"/>
      <c r="AZ94" s="306"/>
      <c r="BA94" s="306"/>
      <c r="BB94" s="305"/>
      <c r="BC94" s="307"/>
      <c r="BD94" s="65" t="str">
        <f t="shared" si="6"/>
        <v/>
      </c>
    </row>
    <row r="95" spans="17:56" ht="19.5" customHeight="1" x14ac:dyDescent="0.4">
      <c r="Q95" s="62" t="s">
        <v>525</v>
      </c>
      <c r="R95" s="71"/>
      <c r="S95" s="72"/>
      <c r="T95" s="72"/>
      <c r="U95" s="72"/>
      <c r="V95" s="305"/>
      <c r="W95" s="306"/>
      <c r="X95" s="306"/>
      <c r="Y95" s="306"/>
      <c r="Z95" s="305"/>
      <c r="AA95" s="307"/>
      <c r="AB95" s="65" t="str">
        <f t="shared" si="4"/>
        <v/>
      </c>
      <c r="AE95" s="62" t="s">
        <v>526</v>
      </c>
      <c r="AF95" s="71"/>
      <c r="AG95" s="72"/>
      <c r="AH95" s="72"/>
      <c r="AI95" s="72"/>
      <c r="AJ95" s="305"/>
      <c r="AK95" s="306"/>
      <c r="AL95" s="306"/>
      <c r="AM95" s="306"/>
      <c r="AN95" s="305"/>
      <c r="AO95" s="307"/>
      <c r="AP95" s="65" t="str">
        <f t="shared" si="5"/>
        <v/>
      </c>
      <c r="AS95" s="62" t="s">
        <v>527</v>
      </c>
      <c r="AT95" s="71"/>
      <c r="AU95" s="72"/>
      <c r="AV95" s="72"/>
      <c r="AW95" s="72"/>
      <c r="AX95" s="305"/>
      <c r="AY95" s="306"/>
      <c r="AZ95" s="306"/>
      <c r="BA95" s="306"/>
      <c r="BB95" s="305"/>
      <c r="BC95" s="307"/>
      <c r="BD95" s="65" t="str">
        <f t="shared" si="6"/>
        <v/>
      </c>
    </row>
    <row r="96" spans="17:56" ht="19.5" customHeight="1" x14ac:dyDescent="0.4">
      <c r="Q96" s="62" t="s">
        <v>529</v>
      </c>
      <c r="R96" s="71"/>
      <c r="S96" s="72"/>
      <c r="T96" s="72"/>
      <c r="U96" s="72"/>
      <c r="V96" s="305"/>
      <c r="W96" s="306"/>
      <c r="X96" s="306"/>
      <c r="Y96" s="306"/>
      <c r="Z96" s="305"/>
      <c r="AA96" s="307"/>
      <c r="AB96" s="65" t="str">
        <f t="shared" si="4"/>
        <v/>
      </c>
      <c r="AE96" s="62" t="s">
        <v>530</v>
      </c>
      <c r="AF96" s="71"/>
      <c r="AG96" s="72"/>
      <c r="AH96" s="72"/>
      <c r="AI96" s="72"/>
      <c r="AJ96" s="305"/>
      <c r="AK96" s="306"/>
      <c r="AL96" s="306"/>
      <c r="AM96" s="306"/>
      <c r="AN96" s="305"/>
      <c r="AO96" s="307"/>
      <c r="AP96" s="65" t="str">
        <f t="shared" si="5"/>
        <v/>
      </c>
      <c r="AS96" s="62" t="s">
        <v>531</v>
      </c>
      <c r="AT96" s="71"/>
      <c r="AU96" s="72"/>
      <c r="AV96" s="72"/>
      <c r="AW96" s="72"/>
      <c r="AX96" s="305"/>
      <c r="AY96" s="306"/>
      <c r="AZ96" s="306"/>
      <c r="BA96" s="306"/>
      <c r="BB96" s="305"/>
      <c r="BC96" s="307"/>
      <c r="BD96" s="65" t="str">
        <f t="shared" si="6"/>
        <v/>
      </c>
    </row>
    <row r="97" spans="17:56" ht="19.5" customHeight="1" x14ac:dyDescent="0.4">
      <c r="Q97" s="62" t="s">
        <v>533</v>
      </c>
      <c r="R97" s="71"/>
      <c r="S97" s="72"/>
      <c r="T97" s="72"/>
      <c r="U97" s="72"/>
      <c r="V97" s="305"/>
      <c r="W97" s="306"/>
      <c r="X97" s="306"/>
      <c r="Y97" s="306"/>
      <c r="Z97" s="305"/>
      <c r="AA97" s="307"/>
      <c r="AB97" s="65" t="str">
        <f t="shared" si="4"/>
        <v/>
      </c>
      <c r="AE97" s="62" t="s">
        <v>534</v>
      </c>
      <c r="AF97" s="71"/>
      <c r="AG97" s="72"/>
      <c r="AH97" s="72"/>
      <c r="AI97" s="72"/>
      <c r="AJ97" s="305"/>
      <c r="AK97" s="306"/>
      <c r="AL97" s="306"/>
      <c r="AM97" s="306"/>
      <c r="AN97" s="305"/>
      <c r="AO97" s="307"/>
      <c r="AP97" s="65" t="str">
        <f t="shared" si="5"/>
        <v/>
      </c>
      <c r="AS97" s="62" t="s">
        <v>535</v>
      </c>
      <c r="AT97" s="71"/>
      <c r="AU97" s="72"/>
      <c r="AV97" s="72"/>
      <c r="AW97" s="72"/>
      <c r="AX97" s="305"/>
      <c r="AY97" s="306"/>
      <c r="AZ97" s="306"/>
      <c r="BA97" s="306"/>
      <c r="BB97" s="305"/>
      <c r="BC97" s="307"/>
      <c r="BD97" s="65" t="str">
        <f t="shared" si="6"/>
        <v/>
      </c>
    </row>
    <row r="98" spans="17:56" ht="19.5" customHeight="1" x14ac:dyDescent="0.4">
      <c r="Q98" s="62" t="s">
        <v>537</v>
      </c>
      <c r="R98" s="71"/>
      <c r="S98" s="72"/>
      <c r="T98" s="72"/>
      <c r="U98" s="72"/>
      <c r="V98" s="305"/>
      <c r="W98" s="306"/>
      <c r="X98" s="306"/>
      <c r="Y98" s="306"/>
      <c r="Z98" s="305"/>
      <c r="AA98" s="307"/>
      <c r="AB98" s="65" t="str">
        <f t="shared" si="4"/>
        <v/>
      </c>
      <c r="AE98" s="62" t="s">
        <v>538</v>
      </c>
      <c r="AF98" s="71"/>
      <c r="AG98" s="72"/>
      <c r="AH98" s="72"/>
      <c r="AI98" s="72"/>
      <c r="AJ98" s="305"/>
      <c r="AK98" s="306"/>
      <c r="AL98" s="306"/>
      <c r="AM98" s="306"/>
      <c r="AN98" s="305"/>
      <c r="AO98" s="307"/>
      <c r="AP98" s="65" t="str">
        <f t="shared" si="5"/>
        <v/>
      </c>
      <c r="AS98" s="62" t="s">
        <v>539</v>
      </c>
      <c r="AT98" s="71"/>
      <c r="AU98" s="72"/>
      <c r="AV98" s="72"/>
      <c r="AW98" s="72"/>
      <c r="AX98" s="305"/>
      <c r="AY98" s="306"/>
      <c r="AZ98" s="306"/>
      <c r="BA98" s="306"/>
      <c r="BB98" s="305"/>
      <c r="BC98" s="307"/>
      <c r="BD98" s="65" t="str">
        <f t="shared" si="6"/>
        <v/>
      </c>
    </row>
    <row r="99" spans="17:56" ht="19.5" customHeight="1" x14ac:dyDescent="0.4">
      <c r="Q99" s="62" t="s">
        <v>541</v>
      </c>
      <c r="R99" s="71"/>
      <c r="S99" s="72"/>
      <c r="T99" s="72"/>
      <c r="U99" s="72"/>
      <c r="V99" s="305"/>
      <c r="W99" s="306"/>
      <c r="X99" s="306"/>
      <c r="Y99" s="306"/>
      <c r="Z99" s="305"/>
      <c r="AA99" s="307"/>
      <c r="AB99" s="65" t="str">
        <f t="shared" si="4"/>
        <v/>
      </c>
      <c r="AE99" s="62" t="s">
        <v>542</v>
      </c>
      <c r="AF99" s="71"/>
      <c r="AG99" s="72"/>
      <c r="AH99" s="72"/>
      <c r="AI99" s="72"/>
      <c r="AJ99" s="305"/>
      <c r="AK99" s="306"/>
      <c r="AL99" s="306"/>
      <c r="AM99" s="306"/>
      <c r="AN99" s="305"/>
      <c r="AO99" s="307"/>
      <c r="AP99" s="65" t="str">
        <f t="shared" si="5"/>
        <v/>
      </c>
      <c r="AS99" s="62" t="s">
        <v>543</v>
      </c>
      <c r="AT99" s="71"/>
      <c r="AU99" s="72"/>
      <c r="AV99" s="72"/>
      <c r="AW99" s="72"/>
      <c r="AX99" s="305"/>
      <c r="AY99" s="306"/>
      <c r="AZ99" s="306"/>
      <c r="BA99" s="306"/>
      <c r="BB99" s="305"/>
      <c r="BC99" s="307"/>
      <c r="BD99" s="65" t="str">
        <f t="shared" si="6"/>
        <v/>
      </c>
    </row>
    <row r="100" spans="17:56" ht="19.5" customHeight="1" x14ac:dyDescent="0.4">
      <c r="Q100" s="62" t="s">
        <v>545</v>
      </c>
      <c r="R100" s="71"/>
      <c r="S100" s="72"/>
      <c r="T100" s="72"/>
      <c r="U100" s="72"/>
      <c r="V100" s="305"/>
      <c r="W100" s="306"/>
      <c r="X100" s="306"/>
      <c r="Y100" s="306"/>
      <c r="Z100" s="305"/>
      <c r="AA100" s="307"/>
      <c r="AB100" s="65" t="str">
        <f t="shared" si="4"/>
        <v/>
      </c>
      <c r="AE100" s="62" t="s">
        <v>546</v>
      </c>
      <c r="AF100" s="71"/>
      <c r="AG100" s="72"/>
      <c r="AH100" s="72"/>
      <c r="AI100" s="72"/>
      <c r="AJ100" s="305"/>
      <c r="AK100" s="306"/>
      <c r="AL100" s="306"/>
      <c r="AM100" s="306"/>
      <c r="AN100" s="305"/>
      <c r="AO100" s="307"/>
      <c r="AP100" s="65" t="str">
        <f t="shared" si="5"/>
        <v/>
      </c>
      <c r="AS100" s="62" t="s">
        <v>547</v>
      </c>
      <c r="AT100" s="71"/>
      <c r="AU100" s="72"/>
      <c r="AV100" s="72"/>
      <c r="AW100" s="72"/>
      <c r="AX100" s="305"/>
      <c r="AY100" s="306"/>
      <c r="AZ100" s="306"/>
      <c r="BA100" s="306"/>
      <c r="BB100" s="305"/>
      <c r="BC100" s="307"/>
      <c r="BD100" s="65" t="str">
        <f t="shared" si="6"/>
        <v/>
      </c>
    </row>
    <row r="101" spans="17:56" ht="19.5" customHeight="1" x14ac:dyDescent="0.4">
      <c r="Q101" s="62" t="s">
        <v>549</v>
      </c>
      <c r="R101" s="71"/>
      <c r="S101" s="72"/>
      <c r="T101" s="72"/>
      <c r="U101" s="72"/>
      <c r="V101" s="305"/>
      <c r="W101" s="306"/>
      <c r="X101" s="306"/>
      <c r="Y101" s="306"/>
      <c r="Z101" s="305"/>
      <c r="AA101" s="307"/>
      <c r="AB101" s="65" t="str">
        <f t="shared" si="4"/>
        <v/>
      </c>
      <c r="AE101" s="62" t="s">
        <v>550</v>
      </c>
      <c r="AF101" s="71"/>
      <c r="AG101" s="72"/>
      <c r="AH101" s="72"/>
      <c r="AI101" s="72"/>
      <c r="AJ101" s="305"/>
      <c r="AK101" s="306"/>
      <c r="AL101" s="306"/>
      <c r="AM101" s="306"/>
      <c r="AN101" s="305"/>
      <c r="AO101" s="307"/>
      <c r="AP101" s="65" t="str">
        <f t="shared" si="5"/>
        <v/>
      </c>
      <c r="AS101" s="62" t="s">
        <v>551</v>
      </c>
      <c r="AT101" s="71"/>
      <c r="AU101" s="72"/>
      <c r="AV101" s="72"/>
      <c r="AW101" s="72"/>
      <c r="AX101" s="305"/>
      <c r="AY101" s="306"/>
      <c r="AZ101" s="306"/>
      <c r="BA101" s="306"/>
      <c r="BB101" s="305"/>
      <c r="BC101" s="307"/>
      <c r="BD101" s="65" t="str">
        <f t="shared" si="6"/>
        <v/>
      </c>
    </row>
    <row r="102" spans="17:56" ht="19.5" customHeight="1" x14ac:dyDescent="0.4">
      <c r="Q102" s="62" t="s">
        <v>553</v>
      </c>
      <c r="R102" s="71"/>
      <c r="S102" s="72"/>
      <c r="T102" s="72"/>
      <c r="U102" s="72"/>
      <c r="V102" s="305"/>
      <c r="W102" s="306"/>
      <c r="X102" s="306"/>
      <c r="Y102" s="306"/>
      <c r="Z102" s="305"/>
      <c r="AA102" s="307"/>
      <c r="AB102" s="65" t="str">
        <f t="shared" si="4"/>
        <v/>
      </c>
      <c r="AE102" s="62" t="s">
        <v>554</v>
      </c>
      <c r="AF102" s="71"/>
      <c r="AG102" s="72"/>
      <c r="AH102" s="72"/>
      <c r="AI102" s="72"/>
      <c r="AJ102" s="305"/>
      <c r="AK102" s="306"/>
      <c r="AL102" s="306"/>
      <c r="AM102" s="306"/>
      <c r="AN102" s="305"/>
      <c r="AO102" s="307"/>
      <c r="AP102" s="65" t="str">
        <f t="shared" si="5"/>
        <v/>
      </c>
      <c r="AS102" s="62" t="s">
        <v>555</v>
      </c>
      <c r="AT102" s="71"/>
      <c r="AU102" s="72"/>
      <c r="AV102" s="72"/>
      <c r="AW102" s="72"/>
      <c r="AX102" s="305"/>
      <c r="AY102" s="306"/>
      <c r="AZ102" s="306"/>
      <c r="BA102" s="306"/>
      <c r="BB102" s="305"/>
      <c r="BC102" s="307"/>
      <c r="BD102" s="65" t="str">
        <f t="shared" si="6"/>
        <v/>
      </c>
    </row>
    <row r="103" spans="17:56" ht="19.5" customHeight="1" x14ac:dyDescent="0.4">
      <c r="Q103" s="62" t="s">
        <v>557</v>
      </c>
      <c r="R103" s="71"/>
      <c r="S103" s="72"/>
      <c r="T103" s="72"/>
      <c r="U103" s="72"/>
      <c r="V103" s="305"/>
      <c r="W103" s="306"/>
      <c r="X103" s="306"/>
      <c r="Y103" s="306"/>
      <c r="Z103" s="305"/>
      <c r="AA103" s="307"/>
      <c r="AB103" s="65" t="str">
        <f t="shared" si="4"/>
        <v/>
      </c>
      <c r="AE103" s="62" t="s">
        <v>558</v>
      </c>
      <c r="AF103" s="71"/>
      <c r="AG103" s="72"/>
      <c r="AH103" s="72"/>
      <c r="AI103" s="72"/>
      <c r="AJ103" s="305"/>
      <c r="AK103" s="306"/>
      <c r="AL103" s="306"/>
      <c r="AM103" s="306"/>
      <c r="AN103" s="305"/>
      <c r="AO103" s="307"/>
      <c r="AP103" s="65" t="str">
        <f t="shared" si="5"/>
        <v/>
      </c>
      <c r="AS103" s="62" t="s">
        <v>559</v>
      </c>
      <c r="AT103" s="71"/>
      <c r="AU103" s="72"/>
      <c r="AV103" s="72"/>
      <c r="AW103" s="72"/>
      <c r="AX103" s="305"/>
      <c r="AY103" s="306"/>
      <c r="AZ103" s="306"/>
      <c r="BA103" s="306"/>
      <c r="BB103" s="305"/>
      <c r="BC103" s="307"/>
      <c r="BD103" s="65" t="str">
        <f t="shared" si="6"/>
        <v/>
      </c>
    </row>
    <row r="104" spans="17:56" ht="19.5" customHeight="1" x14ac:dyDescent="0.4">
      <c r="Q104" s="62" t="s">
        <v>561</v>
      </c>
      <c r="R104" s="71"/>
      <c r="S104" s="72"/>
      <c r="T104" s="72"/>
      <c r="U104" s="72"/>
      <c r="V104" s="305"/>
      <c r="W104" s="306"/>
      <c r="X104" s="306"/>
      <c r="Y104" s="306"/>
      <c r="Z104" s="305"/>
      <c r="AA104" s="307"/>
      <c r="AB104" s="65" t="str">
        <f t="shared" si="4"/>
        <v/>
      </c>
      <c r="AE104" s="62" t="s">
        <v>562</v>
      </c>
      <c r="AF104" s="71"/>
      <c r="AG104" s="72"/>
      <c r="AH104" s="72"/>
      <c r="AI104" s="72"/>
      <c r="AJ104" s="305"/>
      <c r="AK104" s="306"/>
      <c r="AL104" s="306"/>
      <c r="AM104" s="306"/>
      <c r="AN104" s="305"/>
      <c r="AO104" s="307"/>
      <c r="AP104" s="65" t="str">
        <f t="shared" si="5"/>
        <v/>
      </c>
      <c r="AS104" s="62" t="s">
        <v>563</v>
      </c>
      <c r="AT104" s="71"/>
      <c r="AU104" s="72"/>
      <c r="AV104" s="72"/>
      <c r="AW104" s="72"/>
      <c r="AX104" s="305"/>
      <c r="AY104" s="306"/>
      <c r="AZ104" s="306"/>
      <c r="BA104" s="306"/>
      <c r="BB104" s="305"/>
      <c r="BC104" s="307"/>
      <c r="BD104" s="65" t="str">
        <f t="shared" si="6"/>
        <v/>
      </c>
    </row>
    <row r="105" spans="17:56" ht="19.5" customHeight="1" x14ac:dyDescent="0.4">
      <c r="Q105" s="62" t="s">
        <v>565</v>
      </c>
      <c r="R105" s="71"/>
      <c r="S105" s="72"/>
      <c r="T105" s="72"/>
      <c r="U105" s="72"/>
      <c r="V105" s="305"/>
      <c r="W105" s="306"/>
      <c r="X105" s="306"/>
      <c r="Y105" s="306"/>
      <c r="Z105" s="305"/>
      <c r="AA105" s="307"/>
      <c r="AB105" s="65" t="str">
        <f t="shared" si="4"/>
        <v/>
      </c>
      <c r="AE105" s="62" t="s">
        <v>566</v>
      </c>
      <c r="AF105" s="71"/>
      <c r="AG105" s="72"/>
      <c r="AH105" s="72"/>
      <c r="AI105" s="72"/>
      <c r="AJ105" s="305"/>
      <c r="AK105" s="306"/>
      <c r="AL105" s="306"/>
      <c r="AM105" s="306"/>
      <c r="AN105" s="305"/>
      <c r="AO105" s="307"/>
      <c r="AP105" s="65" t="str">
        <f t="shared" si="5"/>
        <v/>
      </c>
      <c r="AS105" s="62" t="s">
        <v>567</v>
      </c>
      <c r="AT105" s="71"/>
      <c r="AU105" s="72"/>
      <c r="AV105" s="72"/>
      <c r="AW105" s="72"/>
      <c r="AX105" s="305"/>
      <c r="AY105" s="306"/>
      <c r="AZ105" s="306"/>
      <c r="BA105" s="306"/>
      <c r="BB105" s="305"/>
      <c r="BC105" s="307"/>
      <c r="BD105" s="65" t="str">
        <f t="shared" si="6"/>
        <v/>
      </c>
    </row>
    <row r="106" spans="17:56" ht="19.5" customHeight="1" x14ac:dyDescent="0.4">
      <c r="Q106" s="62" t="s">
        <v>569</v>
      </c>
      <c r="R106" s="71"/>
      <c r="S106" s="72"/>
      <c r="T106" s="72"/>
      <c r="U106" s="72"/>
      <c r="V106" s="305"/>
      <c r="W106" s="306"/>
      <c r="X106" s="306"/>
      <c r="Y106" s="306"/>
      <c r="Z106" s="305"/>
      <c r="AA106" s="307"/>
      <c r="AB106" s="65" t="str">
        <f t="shared" si="4"/>
        <v/>
      </c>
      <c r="AE106" s="62" t="s">
        <v>570</v>
      </c>
      <c r="AF106" s="71"/>
      <c r="AG106" s="72"/>
      <c r="AH106" s="72"/>
      <c r="AI106" s="72"/>
      <c r="AJ106" s="305"/>
      <c r="AK106" s="306"/>
      <c r="AL106" s="306"/>
      <c r="AM106" s="306"/>
      <c r="AN106" s="305"/>
      <c r="AO106" s="307"/>
      <c r="AP106" s="65" t="str">
        <f t="shared" si="5"/>
        <v/>
      </c>
      <c r="AS106" s="62" t="s">
        <v>571</v>
      </c>
      <c r="AT106" s="71"/>
      <c r="AU106" s="72"/>
      <c r="AV106" s="72"/>
      <c r="AW106" s="72"/>
      <c r="AX106" s="305"/>
      <c r="AY106" s="306"/>
      <c r="AZ106" s="306"/>
      <c r="BA106" s="306"/>
      <c r="BB106" s="305"/>
      <c r="BC106" s="307"/>
      <c r="BD106" s="65" t="str">
        <f t="shared" si="6"/>
        <v/>
      </c>
    </row>
    <row r="107" spans="17:56" ht="19.5" customHeight="1" x14ac:dyDescent="0.4">
      <c r="Q107" s="62" t="s">
        <v>573</v>
      </c>
      <c r="R107" s="71"/>
      <c r="S107" s="72"/>
      <c r="T107" s="72"/>
      <c r="U107" s="72"/>
      <c r="V107" s="305"/>
      <c r="W107" s="306"/>
      <c r="X107" s="306"/>
      <c r="Y107" s="306"/>
      <c r="Z107" s="305"/>
      <c r="AA107" s="307"/>
      <c r="AB107" s="65" t="str">
        <f t="shared" si="4"/>
        <v/>
      </c>
      <c r="AE107" s="62" t="s">
        <v>574</v>
      </c>
      <c r="AF107" s="71"/>
      <c r="AG107" s="72"/>
      <c r="AH107" s="72"/>
      <c r="AI107" s="72"/>
      <c r="AJ107" s="305"/>
      <c r="AK107" s="306"/>
      <c r="AL107" s="306"/>
      <c r="AM107" s="306"/>
      <c r="AN107" s="305"/>
      <c r="AO107" s="307"/>
      <c r="AP107" s="65" t="str">
        <f t="shared" si="5"/>
        <v/>
      </c>
      <c r="AS107" s="62" t="s">
        <v>575</v>
      </c>
      <c r="AT107" s="71"/>
      <c r="AU107" s="72"/>
      <c r="AV107" s="72"/>
      <c r="AW107" s="72"/>
      <c r="AX107" s="305"/>
      <c r="AY107" s="306"/>
      <c r="AZ107" s="306"/>
      <c r="BA107" s="306"/>
      <c r="BB107" s="305"/>
      <c r="BC107" s="307"/>
      <c r="BD107" s="65" t="str">
        <f t="shared" si="6"/>
        <v/>
      </c>
    </row>
    <row r="108" spans="17:56" ht="19.5" customHeight="1" x14ac:dyDescent="0.4">
      <c r="Q108" s="62" t="s">
        <v>577</v>
      </c>
      <c r="R108" s="71"/>
      <c r="S108" s="72"/>
      <c r="T108" s="72"/>
      <c r="U108" s="72"/>
      <c r="V108" s="305"/>
      <c r="W108" s="306"/>
      <c r="X108" s="306"/>
      <c r="Y108" s="306"/>
      <c r="Z108" s="305"/>
      <c r="AA108" s="307"/>
      <c r="AB108" s="65" t="str">
        <f t="shared" si="4"/>
        <v/>
      </c>
      <c r="AE108" s="62" t="s">
        <v>578</v>
      </c>
      <c r="AF108" s="71"/>
      <c r="AG108" s="72"/>
      <c r="AH108" s="72"/>
      <c r="AI108" s="72"/>
      <c r="AJ108" s="305"/>
      <c r="AK108" s="306"/>
      <c r="AL108" s="306"/>
      <c r="AM108" s="306"/>
      <c r="AN108" s="305"/>
      <c r="AO108" s="307"/>
      <c r="AP108" s="65" t="str">
        <f t="shared" si="5"/>
        <v/>
      </c>
      <c r="AS108" s="62" t="s">
        <v>579</v>
      </c>
      <c r="AT108" s="71"/>
      <c r="AU108" s="72"/>
      <c r="AV108" s="72"/>
      <c r="AW108" s="72"/>
      <c r="AX108" s="305"/>
      <c r="AY108" s="306"/>
      <c r="AZ108" s="306"/>
      <c r="BA108" s="306"/>
      <c r="BB108" s="305"/>
      <c r="BC108" s="307"/>
      <c r="BD108" s="65" t="str">
        <f t="shared" si="6"/>
        <v/>
      </c>
    </row>
    <row r="109" spans="17:56" ht="19.5" customHeight="1" x14ac:dyDescent="0.4">
      <c r="Q109" s="62" t="s">
        <v>581</v>
      </c>
      <c r="R109" s="71"/>
      <c r="S109" s="72"/>
      <c r="T109" s="72"/>
      <c r="U109" s="72"/>
      <c r="V109" s="305"/>
      <c r="W109" s="306"/>
      <c r="X109" s="306"/>
      <c r="Y109" s="306"/>
      <c r="Z109" s="305"/>
      <c r="AA109" s="307"/>
      <c r="AB109" s="65" t="str">
        <f t="shared" si="4"/>
        <v/>
      </c>
      <c r="AE109" s="62" t="s">
        <v>582</v>
      </c>
      <c r="AF109" s="71"/>
      <c r="AG109" s="72"/>
      <c r="AH109" s="72"/>
      <c r="AI109" s="72"/>
      <c r="AJ109" s="305"/>
      <c r="AK109" s="306"/>
      <c r="AL109" s="306"/>
      <c r="AM109" s="306"/>
      <c r="AN109" s="305"/>
      <c r="AO109" s="307"/>
      <c r="AP109" s="65" t="str">
        <f t="shared" si="5"/>
        <v/>
      </c>
      <c r="AS109" s="62" t="s">
        <v>583</v>
      </c>
      <c r="AT109" s="71"/>
      <c r="AU109" s="72"/>
      <c r="AV109" s="72"/>
      <c r="AW109" s="72"/>
      <c r="AX109" s="305"/>
      <c r="AY109" s="306"/>
      <c r="AZ109" s="306"/>
      <c r="BA109" s="306"/>
      <c r="BB109" s="305"/>
      <c r="BC109" s="307"/>
      <c r="BD109" s="65" t="str">
        <f t="shared" si="6"/>
        <v/>
      </c>
    </row>
    <row r="110" spans="17:56" ht="19.5" customHeight="1" x14ac:dyDescent="0.4">
      <c r="Q110" s="62" t="s">
        <v>585</v>
      </c>
      <c r="R110" s="71"/>
      <c r="S110" s="72"/>
      <c r="T110" s="72"/>
      <c r="U110" s="72"/>
      <c r="V110" s="305"/>
      <c r="W110" s="306"/>
      <c r="X110" s="306"/>
      <c r="Y110" s="306"/>
      <c r="Z110" s="305"/>
      <c r="AA110" s="307"/>
      <c r="AB110" s="65" t="str">
        <f t="shared" si="4"/>
        <v/>
      </c>
      <c r="AE110" s="62" t="s">
        <v>586</v>
      </c>
      <c r="AF110" s="71"/>
      <c r="AG110" s="72"/>
      <c r="AH110" s="72"/>
      <c r="AI110" s="72"/>
      <c r="AJ110" s="305"/>
      <c r="AK110" s="306"/>
      <c r="AL110" s="306"/>
      <c r="AM110" s="306"/>
      <c r="AN110" s="305"/>
      <c r="AO110" s="307"/>
      <c r="AP110" s="65" t="str">
        <f t="shared" si="5"/>
        <v/>
      </c>
      <c r="AS110" s="62" t="s">
        <v>587</v>
      </c>
      <c r="AT110" s="71"/>
      <c r="AU110" s="72"/>
      <c r="AV110" s="72"/>
      <c r="AW110" s="72"/>
      <c r="AX110" s="305"/>
      <c r="AY110" s="306"/>
      <c r="AZ110" s="306"/>
      <c r="BA110" s="306"/>
      <c r="BB110" s="305"/>
      <c r="BC110" s="307"/>
      <c r="BD110" s="65" t="str">
        <f t="shared" si="6"/>
        <v/>
      </c>
    </row>
    <row r="111" spans="17:56" ht="19.5" customHeight="1" x14ac:dyDescent="0.4">
      <c r="Q111" s="62" t="s">
        <v>589</v>
      </c>
      <c r="R111" s="71"/>
      <c r="S111" s="72"/>
      <c r="T111" s="72"/>
      <c r="U111" s="72"/>
      <c r="V111" s="305"/>
      <c r="W111" s="306"/>
      <c r="X111" s="306"/>
      <c r="Y111" s="306"/>
      <c r="Z111" s="305"/>
      <c r="AA111" s="307"/>
      <c r="AB111" s="65" t="str">
        <f t="shared" si="4"/>
        <v/>
      </c>
      <c r="AE111" s="62" t="s">
        <v>590</v>
      </c>
      <c r="AF111" s="71"/>
      <c r="AG111" s="72"/>
      <c r="AH111" s="72"/>
      <c r="AI111" s="72"/>
      <c r="AJ111" s="305"/>
      <c r="AK111" s="306"/>
      <c r="AL111" s="306"/>
      <c r="AM111" s="306"/>
      <c r="AN111" s="305"/>
      <c r="AO111" s="307"/>
      <c r="AP111" s="65" t="str">
        <f t="shared" si="5"/>
        <v/>
      </c>
      <c r="AS111" s="62" t="s">
        <v>591</v>
      </c>
      <c r="AT111" s="71"/>
      <c r="AU111" s="72"/>
      <c r="AV111" s="72"/>
      <c r="AW111" s="72"/>
      <c r="AX111" s="305"/>
      <c r="AY111" s="306"/>
      <c r="AZ111" s="306"/>
      <c r="BA111" s="306"/>
      <c r="BB111" s="305"/>
      <c r="BC111" s="307"/>
      <c r="BD111" s="65" t="str">
        <f t="shared" si="6"/>
        <v/>
      </c>
    </row>
    <row r="112" spans="17:56" ht="19.5" customHeight="1" x14ac:dyDescent="0.4">
      <c r="Q112" s="62" t="s">
        <v>593</v>
      </c>
      <c r="R112" s="71"/>
      <c r="S112" s="72"/>
      <c r="T112" s="72"/>
      <c r="U112" s="72"/>
      <c r="V112" s="305"/>
      <c r="W112" s="306"/>
      <c r="X112" s="306"/>
      <c r="Y112" s="306"/>
      <c r="Z112" s="305"/>
      <c r="AA112" s="307"/>
      <c r="AB112" s="65" t="str">
        <f t="shared" si="4"/>
        <v/>
      </c>
      <c r="AE112" s="62" t="s">
        <v>594</v>
      </c>
      <c r="AF112" s="71"/>
      <c r="AG112" s="72"/>
      <c r="AH112" s="72"/>
      <c r="AI112" s="72"/>
      <c r="AJ112" s="305"/>
      <c r="AK112" s="306"/>
      <c r="AL112" s="306"/>
      <c r="AM112" s="306"/>
      <c r="AN112" s="305"/>
      <c r="AO112" s="307"/>
      <c r="AP112" s="65" t="str">
        <f t="shared" si="5"/>
        <v/>
      </c>
      <c r="AS112" s="62" t="s">
        <v>595</v>
      </c>
      <c r="AT112" s="71"/>
      <c r="AU112" s="72"/>
      <c r="AV112" s="72"/>
      <c r="AW112" s="72"/>
      <c r="AX112" s="305"/>
      <c r="AY112" s="306"/>
      <c r="AZ112" s="306"/>
      <c r="BA112" s="306"/>
      <c r="BB112" s="305"/>
      <c r="BC112" s="307"/>
      <c r="BD112" s="65" t="str">
        <f t="shared" si="6"/>
        <v/>
      </c>
    </row>
    <row r="113" spans="17:56" ht="19.5" customHeight="1" x14ac:dyDescent="0.4">
      <c r="Q113" s="62" t="s">
        <v>597</v>
      </c>
      <c r="R113" s="71"/>
      <c r="S113" s="72"/>
      <c r="T113" s="72"/>
      <c r="U113" s="72"/>
      <c r="V113" s="305"/>
      <c r="W113" s="306"/>
      <c r="X113" s="306"/>
      <c r="Y113" s="306"/>
      <c r="Z113" s="305"/>
      <c r="AA113" s="307"/>
      <c r="AB113" s="65" t="str">
        <f t="shared" si="4"/>
        <v/>
      </c>
      <c r="AE113" s="62" t="s">
        <v>598</v>
      </c>
      <c r="AF113" s="71"/>
      <c r="AG113" s="72"/>
      <c r="AH113" s="72"/>
      <c r="AI113" s="72"/>
      <c r="AJ113" s="305"/>
      <c r="AK113" s="306"/>
      <c r="AL113" s="306"/>
      <c r="AM113" s="306"/>
      <c r="AN113" s="305"/>
      <c r="AO113" s="307"/>
      <c r="AP113" s="65" t="str">
        <f t="shared" si="5"/>
        <v/>
      </c>
      <c r="AS113" s="62" t="s">
        <v>599</v>
      </c>
      <c r="AT113" s="71"/>
      <c r="AU113" s="72"/>
      <c r="AV113" s="72"/>
      <c r="AW113" s="72"/>
      <c r="AX113" s="305"/>
      <c r="AY113" s="306"/>
      <c r="AZ113" s="306"/>
      <c r="BA113" s="306"/>
      <c r="BB113" s="305"/>
      <c r="BC113" s="307"/>
      <c r="BD113" s="65" t="str">
        <f t="shared" si="6"/>
        <v/>
      </c>
    </row>
    <row r="114" spans="17:56" ht="19.5" customHeight="1" x14ac:dyDescent="0.4">
      <c r="Q114" s="62" t="s">
        <v>601</v>
      </c>
      <c r="R114" s="71"/>
      <c r="S114" s="72"/>
      <c r="T114" s="72"/>
      <c r="U114" s="72"/>
      <c r="V114" s="305"/>
      <c r="W114" s="306"/>
      <c r="X114" s="306"/>
      <c r="Y114" s="306"/>
      <c r="Z114" s="305"/>
      <c r="AA114" s="307"/>
      <c r="AB114" s="65" t="str">
        <f t="shared" si="4"/>
        <v/>
      </c>
      <c r="AE114" s="62" t="s">
        <v>602</v>
      </c>
      <c r="AF114" s="71"/>
      <c r="AG114" s="72"/>
      <c r="AH114" s="72"/>
      <c r="AI114" s="72"/>
      <c r="AJ114" s="305"/>
      <c r="AK114" s="306"/>
      <c r="AL114" s="306"/>
      <c r="AM114" s="306"/>
      <c r="AN114" s="305"/>
      <c r="AO114" s="307"/>
      <c r="AP114" s="65" t="str">
        <f t="shared" si="5"/>
        <v/>
      </c>
      <c r="AS114" s="62" t="s">
        <v>603</v>
      </c>
      <c r="AT114" s="71"/>
      <c r="AU114" s="72"/>
      <c r="AV114" s="72"/>
      <c r="AW114" s="72"/>
      <c r="AX114" s="305"/>
      <c r="AY114" s="306"/>
      <c r="AZ114" s="306"/>
      <c r="BA114" s="306"/>
      <c r="BB114" s="305"/>
      <c r="BC114" s="307"/>
      <c r="BD114" s="65" t="str">
        <f t="shared" si="6"/>
        <v/>
      </c>
    </row>
    <row r="115" spans="17:56" ht="19.5" customHeight="1" x14ac:dyDescent="0.4">
      <c r="Q115" s="62" t="s">
        <v>605</v>
      </c>
      <c r="R115" s="71"/>
      <c r="S115" s="72"/>
      <c r="T115" s="72"/>
      <c r="U115" s="72"/>
      <c r="V115" s="305"/>
      <c r="W115" s="306"/>
      <c r="X115" s="306"/>
      <c r="Y115" s="306"/>
      <c r="Z115" s="305"/>
      <c r="AA115" s="307"/>
      <c r="AB115" s="65" t="str">
        <f t="shared" si="4"/>
        <v/>
      </c>
      <c r="AE115" s="62" t="s">
        <v>606</v>
      </c>
      <c r="AF115" s="71"/>
      <c r="AG115" s="72"/>
      <c r="AH115" s="72"/>
      <c r="AI115" s="72"/>
      <c r="AJ115" s="305"/>
      <c r="AK115" s="306"/>
      <c r="AL115" s="306"/>
      <c r="AM115" s="306"/>
      <c r="AN115" s="305"/>
      <c r="AO115" s="307"/>
      <c r="AP115" s="65" t="str">
        <f t="shared" si="5"/>
        <v/>
      </c>
      <c r="AS115" s="62" t="s">
        <v>607</v>
      </c>
      <c r="AT115" s="71"/>
      <c r="AU115" s="72"/>
      <c r="AV115" s="72"/>
      <c r="AW115" s="72"/>
      <c r="AX115" s="305"/>
      <c r="AY115" s="306"/>
      <c r="AZ115" s="306"/>
      <c r="BA115" s="306"/>
      <c r="BB115" s="305"/>
      <c r="BC115" s="307"/>
      <c r="BD115" s="65" t="str">
        <f t="shared" si="6"/>
        <v/>
      </c>
    </row>
    <row r="116" spans="17:56" ht="19.5" customHeight="1" x14ac:dyDescent="0.4">
      <c r="Q116" s="62" t="s">
        <v>609</v>
      </c>
      <c r="R116" s="71"/>
      <c r="S116" s="72"/>
      <c r="T116" s="72"/>
      <c r="U116" s="72"/>
      <c r="V116" s="305"/>
      <c r="W116" s="306"/>
      <c r="X116" s="306"/>
      <c r="Y116" s="306"/>
      <c r="Z116" s="305"/>
      <c r="AA116" s="307"/>
      <c r="AB116" s="65" t="str">
        <f t="shared" si="4"/>
        <v/>
      </c>
      <c r="AE116" s="62" t="s">
        <v>610</v>
      </c>
      <c r="AF116" s="71"/>
      <c r="AG116" s="72"/>
      <c r="AH116" s="72"/>
      <c r="AI116" s="72"/>
      <c r="AJ116" s="305"/>
      <c r="AK116" s="306"/>
      <c r="AL116" s="306"/>
      <c r="AM116" s="306"/>
      <c r="AN116" s="305"/>
      <c r="AO116" s="307"/>
      <c r="AP116" s="65" t="str">
        <f t="shared" si="5"/>
        <v/>
      </c>
      <c r="AS116" s="62" t="s">
        <v>611</v>
      </c>
      <c r="AT116" s="71"/>
      <c r="AU116" s="72"/>
      <c r="AV116" s="72"/>
      <c r="AW116" s="72"/>
      <c r="AX116" s="305"/>
      <c r="AY116" s="306"/>
      <c r="AZ116" s="306"/>
      <c r="BA116" s="306"/>
      <c r="BB116" s="305"/>
      <c r="BC116" s="307"/>
      <c r="BD116" s="65" t="str">
        <f t="shared" si="6"/>
        <v/>
      </c>
    </row>
    <row r="117" spans="17:56" ht="19.5" customHeight="1" x14ac:dyDescent="0.4">
      <c r="Q117" s="62" t="s">
        <v>613</v>
      </c>
      <c r="R117" s="71"/>
      <c r="S117" s="72"/>
      <c r="T117" s="72"/>
      <c r="U117" s="72"/>
      <c r="V117" s="305"/>
      <c r="W117" s="306"/>
      <c r="X117" s="306"/>
      <c r="Y117" s="306"/>
      <c r="Z117" s="305"/>
      <c r="AA117" s="307"/>
      <c r="AB117" s="65" t="str">
        <f t="shared" si="4"/>
        <v/>
      </c>
      <c r="AE117" s="62" t="s">
        <v>614</v>
      </c>
      <c r="AF117" s="71"/>
      <c r="AG117" s="72"/>
      <c r="AH117" s="72"/>
      <c r="AI117" s="72"/>
      <c r="AJ117" s="305"/>
      <c r="AK117" s="306"/>
      <c r="AL117" s="306"/>
      <c r="AM117" s="306"/>
      <c r="AN117" s="305"/>
      <c r="AO117" s="307"/>
      <c r="AP117" s="65" t="str">
        <f t="shared" si="5"/>
        <v/>
      </c>
      <c r="AS117" s="62" t="s">
        <v>615</v>
      </c>
      <c r="AT117" s="71"/>
      <c r="AU117" s="72"/>
      <c r="AV117" s="72"/>
      <c r="AW117" s="72"/>
      <c r="AX117" s="305"/>
      <c r="AY117" s="306"/>
      <c r="AZ117" s="306"/>
      <c r="BA117" s="306"/>
      <c r="BB117" s="305"/>
      <c r="BC117" s="307"/>
      <c r="BD117" s="65" t="str">
        <f t="shared" si="6"/>
        <v/>
      </c>
    </row>
    <row r="118" spans="17:56" ht="19.5" customHeight="1" x14ac:dyDescent="0.4">
      <c r="Q118" s="62" t="s">
        <v>617</v>
      </c>
      <c r="R118" s="71"/>
      <c r="S118" s="72"/>
      <c r="T118" s="72"/>
      <c r="U118" s="72"/>
      <c r="V118" s="305"/>
      <c r="W118" s="306"/>
      <c r="X118" s="306"/>
      <c r="Y118" s="306"/>
      <c r="Z118" s="305"/>
      <c r="AA118" s="307"/>
      <c r="AB118" s="65" t="str">
        <f t="shared" si="4"/>
        <v/>
      </c>
      <c r="AE118" s="62" t="s">
        <v>618</v>
      </c>
      <c r="AF118" s="71"/>
      <c r="AG118" s="72"/>
      <c r="AH118" s="72"/>
      <c r="AI118" s="72"/>
      <c r="AJ118" s="305"/>
      <c r="AK118" s="306"/>
      <c r="AL118" s="306"/>
      <c r="AM118" s="306"/>
      <c r="AN118" s="305"/>
      <c r="AO118" s="307"/>
      <c r="AP118" s="65" t="str">
        <f t="shared" si="5"/>
        <v/>
      </c>
      <c r="AS118" s="62" t="s">
        <v>619</v>
      </c>
      <c r="AT118" s="71"/>
      <c r="AU118" s="72"/>
      <c r="AV118" s="72"/>
      <c r="AW118" s="72"/>
      <c r="AX118" s="305"/>
      <c r="AY118" s="306"/>
      <c r="AZ118" s="306"/>
      <c r="BA118" s="306"/>
      <c r="BB118" s="305"/>
      <c r="BC118" s="307"/>
      <c r="BD118" s="65" t="str">
        <f t="shared" si="6"/>
        <v/>
      </c>
    </row>
    <row r="119" spans="17:56" ht="19.5" customHeight="1" x14ac:dyDescent="0.4">
      <c r="Q119" s="62" t="s">
        <v>621</v>
      </c>
      <c r="R119" s="71"/>
      <c r="S119" s="72"/>
      <c r="T119" s="72"/>
      <c r="U119" s="72"/>
      <c r="V119" s="305"/>
      <c r="W119" s="306"/>
      <c r="X119" s="306"/>
      <c r="Y119" s="306"/>
      <c r="Z119" s="305"/>
      <c r="AA119" s="307"/>
      <c r="AB119" s="65" t="str">
        <f t="shared" si="4"/>
        <v/>
      </c>
      <c r="AE119" s="62" t="s">
        <v>622</v>
      </c>
      <c r="AF119" s="71"/>
      <c r="AG119" s="72"/>
      <c r="AH119" s="72"/>
      <c r="AI119" s="72"/>
      <c r="AJ119" s="305"/>
      <c r="AK119" s="306"/>
      <c r="AL119" s="306"/>
      <c r="AM119" s="306"/>
      <c r="AN119" s="305"/>
      <c r="AO119" s="307"/>
      <c r="AP119" s="65" t="str">
        <f t="shared" si="5"/>
        <v/>
      </c>
      <c r="AS119" s="62" t="s">
        <v>623</v>
      </c>
      <c r="AT119" s="71"/>
      <c r="AU119" s="72"/>
      <c r="AV119" s="72"/>
      <c r="AW119" s="72"/>
      <c r="AX119" s="305"/>
      <c r="AY119" s="306"/>
      <c r="AZ119" s="306"/>
      <c r="BA119" s="306"/>
      <c r="BB119" s="305"/>
      <c r="BC119" s="307"/>
      <c r="BD119" s="65" t="str">
        <f t="shared" si="6"/>
        <v/>
      </c>
    </row>
    <row r="120" spans="17:56" ht="19.5" customHeight="1" x14ac:dyDescent="0.4">
      <c r="Q120" s="62" t="s">
        <v>625</v>
      </c>
      <c r="R120" s="71"/>
      <c r="S120" s="72"/>
      <c r="T120" s="72"/>
      <c r="U120" s="72"/>
      <c r="V120" s="305"/>
      <c r="W120" s="306"/>
      <c r="X120" s="306"/>
      <c r="Y120" s="306"/>
      <c r="Z120" s="305"/>
      <c r="AA120" s="307"/>
      <c r="AB120" s="65" t="str">
        <f t="shared" si="4"/>
        <v/>
      </c>
      <c r="AE120" s="62" t="s">
        <v>626</v>
      </c>
      <c r="AF120" s="71"/>
      <c r="AG120" s="72"/>
      <c r="AH120" s="72"/>
      <c r="AI120" s="72"/>
      <c r="AJ120" s="305"/>
      <c r="AK120" s="306"/>
      <c r="AL120" s="306"/>
      <c r="AM120" s="306"/>
      <c r="AN120" s="305"/>
      <c r="AO120" s="307"/>
      <c r="AP120" s="65" t="str">
        <f t="shared" si="5"/>
        <v/>
      </c>
      <c r="AS120" s="62" t="s">
        <v>627</v>
      </c>
      <c r="AT120" s="71"/>
      <c r="AU120" s="72"/>
      <c r="AV120" s="72"/>
      <c r="AW120" s="72"/>
      <c r="AX120" s="305"/>
      <c r="AY120" s="306"/>
      <c r="AZ120" s="306"/>
      <c r="BA120" s="306"/>
      <c r="BB120" s="305"/>
      <c r="BC120" s="307"/>
      <c r="BD120" s="65" t="str">
        <f t="shared" si="6"/>
        <v/>
      </c>
    </row>
    <row r="121" spans="17:56" ht="19.5" customHeight="1" x14ac:dyDescent="0.4">
      <c r="Q121" s="62" t="s">
        <v>629</v>
      </c>
      <c r="R121" s="71"/>
      <c r="S121" s="72"/>
      <c r="T121" s="72"/>
      <c r="U121" s="72"/>
      <c r="V121" s="305"/>
      <c r="W121" s="306"/>
      <c r="X121" s="306"/>
      <c r="Y121" s="306"/>
      <c r="Z121" s="305"/>
      <c r="AA121" s="307"/>
      <c r="AB121" s="65" t="str">
        <f t="shared" si="4"/>
        <v/>
      </c>
      <c r="AE121" s="62" t="s">
        <v>630</v>
      </c>
      <c r="AF121" s="71"/>
      <c r="AG121" s="72"/>
      <c r="AH121" s="72"/>
      <c r="AI121" s="72"/>
      <c r="AJ121" s="305"/>
      <c r="AK121" s="306"/>
      <c r="AL121" s="306"/>
      <c r="AM121" s="306"/>
      <c r="AN121" s="305"/>
      <c r="AO121" s="307"/>
      <c r="AP121" s="65" t="str">
        <f t="shared" si="5"/>
        <v/>
      </c>
      <c r="AS121" s="62" t="s">
        <v>631</v>
      </c>
      <c r="AT121" s="71"/>
      <c r="AU121" s="72"/>
      <c r="AV121" s="72"/>
      <c r="AW121" s="72"/>
      <c r="AX121" s="305"/>
      <c r="AY121" s="306"/>
      <c r="AZ121" s="306"/>
      <c r="BA121" s="306"/>
      <c r="BB121" s="305"/>
      <c r="BC121" s="307"/>
      <c r="BD121" s="65" t="str">
        <f t="shared" si="6"/>
        <v/>
      </c>
    </row>
    <row r="122" spans="17:56" ht="19.5" customHeight="1" x14ac:dyDescent="0.4">
      <c r="Q122" s="62" t="s">
        <v>633</v>
      </c>
      <c r="R122" s="71"/>
      <c r="S122" s="72"/>
      <c r="T122" s="72"/>
      <c r="U122" s="72"/>
      <c r="V122" s="305"/>
      <c r="W122" s="306"/>
      <c r="X122" s="306"/>
      <c r="Y122" s="306"/>
      <c r="Z122" s="305"/>
      <c r="AA122" s="307"/>
      <c r="AB122" s="65" t="str">
        <f t="shared" si="4"/>
        <v/>
      </c>
      <c r="AE122" s="62" t="s">
        <v>634</v>
      </c>
      <c r="AF122" s="71"/>
      <c r="AG122" s="72"/>
      <c r="AH122" s="72"/>
      <c r="AI122" s="72"/>
      <c r="AJ122" s="305"/>
      <c r="AK122" s="306"/>
      <c r="AL122" s="306"/>
      <c r="AM122" s="306"/>
      <c r="AN122" s="305"/>
      <c r="AO122" s="307"/>
      <c r="AP122" s="65" t="str">
        <f t="shared" si="5"/>
        <v/>
      </c>
      <c r="AS122" s="62" t="s">
        <v>635</v>
      </c>
      <c r="AT122" s="71"/>
      <c r="AU122" s="72"/>
      <c r="AV122" s="72"/>
      <c r="AW122" s="72"/>
      <c r="AX122" s="305"/>
      <c r="AY122" s="306"/>
      <c r="AZ122" s="306"/>
      <c r="BA122" s="306"/>
      <c r="BB122" s="305"/>
      <c r="BC122" s="307"/>
      <c r="BD122" s="65" t="str">
        <f t="shared" si="6"/>
        <v/>
      </c>
    </row>
    <row r="123" spans="17:56" ht="19.5" customHeight="1" x14ac:dyDescent="0.4">
      <c r="Q123" s="62" t="s">
        <v>637</v>
      </c>
      <c r="R123" s="71"/>
      <c r="S123" s="72"/>
      <c r="T123" s="72"/>
      <c r="U123" s="72"/>
      <c r="V123" s="305"/>
      <c r="W123" s="306"/>
      <c r="X123" s="306"/>
      <c r="Y123" s="306"/>
      <c r="Z123" s="305"/>
      <c r="AA123" s="307"/>
      <c r="AB123" s="65" t="str">
        <f t="shared" si="4"/>
        <v/>
      </c>
      <c r="AE123" s="62" t="s">
        <v>638</v>
      </c>
      <c r="AF123" s="71"/>
      <c r="AG123" s="72"/>
      <c r="AH123" s="72"/>
      <c r="AI123" s="72"/>
      <c r="AJ123" s="305"/>
      <c r="AK123" s="306"/>
      <c r="AL123" s="306"/>
      <c r="AM123" s="306"/>
      <c r="AN123" s="305"/>
      <c r="AO123" s="307"/>
      <c r="AP123" s="65" t="str">
        <f t="shared" si="5"/>
        <v/>
      </c>
      <c r="AS123" s="62" t="s">
        <v>639</v>
      </c>
      <c r="AT123" s="71"/>
      <c r="AU123" s="72"/>
      <c r="AV123" s="72"/>
      <c r="AW123" s="72"/>
      <c r="AX123" s="305"/>
      <c r="AY123" s="306"/>
      <c r="AZ123" s="306"/>
      <c r="BA123" s="306"/>
      <c r="BB123" s="305"/>
      <c r="BC123" s="307"/>
      <c r="BD123" s="65" t="str">
        <f t="shared" si="6"/>
        <v/>
      </c>
    </row>
    <row r="124" spans="17:56" ht="19.5" customHeight="1" x14ac:dyDescent="0.4">
      <c r="Q124" s="62" t="s">
        <v>641</v>
      </c>
      <c r="R124" s="71"/>
      <c r="S124" s="72"/>
      <c r="T124" s="72"/>
      <c r="U124" s="72"/>
      <c r="V124" s="305"/>
      <c r="W124" s="306"/>
      <c r="X124" s="306"/>
      <c r="Y124" s="306"/>
      <c r="Z124" s="305"/>
      <c r="AA124" s="307"/>
      <c r="AB124" s="65" t="str">
        <f t="shared" si="4"/>
        <v/>
      </c>
      <c r="AE124" s="62" t="s">
        <v>642</v>
      </c>
      <c r="AF124" s="71"/>
      <c r="AG124" s="72"/>
      <c r="AH124" s="72"/>
      <c r="AI124" s="72"/>
      <c r="AJ124" s="305"/>
      <c r="AK124" s="306"/>
      <c r="AL124" s="306"/>
      <c r="AM124" s="306"/>
      <c r="AN124" s="305"/>
      <c r="AO124" s="307"/>
      <c r="AP124" s="65" t="str">
        <f t="shared" si="5"/>
        <v/>
      </c>
      <c r="AS124" s="62" t="s">
        <v>643</v>
      </c>
      <c r="AT124" s="71"/>
      <c r="AU124" s="72"/>
      <c r="AV124" s="72"/>
      <c r="AW124" s="72"/>
      <c r="AX124" s="305"/>
      <c r="AY124" s="306"/>
      <c r="AZ124" s="306"/>
      <c r="BA124" s="306"/>
      <c r="BB124" s="305"/>
      <c r="BC124" s="307"/>
      <c r="BD124" s="65" t="str">
        <f t="shared" si="6"/>
        <v/>
      </c>
    </row>
    <row r="125" spans="17:56" ht="19.5" customHeight="1" x14ac:dyDescent="0.4">
      <c r="Q125" s="62" t="s">
        <v>645</v>
      </c>
      <c r="R125" s="71"/>
      <c r="S125" s="72"/>
      <c r="T125" s="72"/>
      <c r="U125" s="72"/>
      <c r="V125" s="305"/>
      <c r="W125" s="306"/>
      <c r="X125" s="306"/>
      <c r="Y125" s="306"/>
      <c r="Z125" s="305"/>
      <c r="AA125" s="307"/>
      <c r="AB125" s="65" t="str">
        <f t="shared" si="4"/>
        <v/>
      </c>
      <c r="AE125" s="62" t="s">
        <v>646</v>
      </c>
      <c r="AF125" s="71"/>
      <c r="AG125" s="72"/>
      <c r="AH125" s="72"/>
      <c r="AI125" s="72"/>
      <c r="AJ125" s="305"/>
      <c r="AK125" s="306"/>
      <c r="AL125" s="306"/>
      <c r="AM125" s="306"/>
      <c r="AN125" s="305"/>
      <c r="AO125" s="307"/>
      <c r="AP125" s="65" t="str">
        <f t="shared" si="5"/>
        <v/>
      </c>
      <c r="AS125" s="62" t="s">
        <v>647</v>
      </c>
      <c r="AT125" s="71"/>
      <c r="AU125" s="72"/>
      <c r="AV125" s="72"/>
      <c r="AW125" s="72"/>
      <c r="AX125" s="305"/>
      <c r="AY125" s="306"/>
      <c r="AZ125" s="306"/>
      <c r="BA125" s="306"/>
      <c r="BB125" s="305"/>
      <c r="BC125" s="307"/>
      <c r="BD125" s="65" t="str">
        <f t="shared" si="6"/>
        <v/>
      </c>
    </row>
    <row r="126" spans="17:56" ht="19.5" customHeight="1" x14ac:dyDescent="0.4">
      <c r="Q126" s="62" t="s">
        <v>649</v>
      </c>
      <c r="R126" s="71"/>
      <c r="S126" s="72"/>
      <c r="T126" s="72"/>
      <c r="U126" s="72"/>
      <c r="V126" s="305"/>
      <c r="W126" s="306"/>
      <c r="X126" s="306"/>
      <c r="Y126" s="306"/>
      <c r="Z126" s="305"/>
      <c r="AA126" s="307"/>
      <c r="AB126" s="65" t="str">
        <f t="shared" si="4"/>
        <v/>
      </c>
      <c r="AE126" s="62" t="s">
        <v>650</v>
      </c>
      <c r="AF126" s="71"/>
      <c r="AG126" s="72"/>
      <c r="AH126" s="72"/>
      <c r="AI126" s="72"/>
      <c r="AJ126" s="305"/>
      <c r="AK126" s="306"/>
      <c r="AL126" s="306"/>
      <c r="AM126" s="306"/>
      <c r="AN126" s="305"/>
      <c r="AO126" s="307"/>
      <c r="AP126" s="65" t="str">
        <f t="shared" si="5"/>
        <v/>
      </c>
      <c r="AS126" s="62" t="s">
        <v>651</v>
      </c>
      <c r="AT126" s="71"/>
      <c r="AU126" s="72"/>
      <c r="AV126" s="72"/>
      <c r="AW126" s="72"/>
      <c r="AX126" s="305"/>
      <c r="AY126" s="306"/>
      <c r="AZ126" s="306"/>
      <c r="BA126" s="306"/>
      <c r="BB126" s="305"/>
      <c r="BC126" s="307"/>
      <c r="BD126" s="65" t="str">
        <f t="shared" si="6"/>
        <v/>
      </c>
    </row>
    <row r="127" spans="17:56" ht="19.5" customHeight="1" x14ac:dyDescent="0.4">
      <c r="Q127" s="62" t="s">
        <v>653</v>
      </c>
      <c r="R127" s="71"/>
      <c r="S127" s="72"/>
      <c r="T127" s="72"/>
      <c r="U127" s="72"/>
      <c r="V127" s="305"/>
      <c r="W127" s="306"/>
      <c r="X127" s="306"/>
      <c r="Y127" s="306"/>
      <c r="Z127" s="305"/>
      <c r="AA127" s="307"/>
      <c r="AB127" s="65" t="str">
        <f t="shared" si="4"/>
        <v/>
      </c>
      <c r="AE127" s="62" t="s">
        <v>654</v>
      </c>
      <c r="AF127" s="71"/>
      <c r="AG127" s="72"/>
      <c r="AH127" s="72"/>
      <c r="AI127" s="72"/>
      <c r="AJ127" s="305"/>
      <c r="AK127" s="306"/>
      <c r="AL127" s="306"/>
      <c r="AM127" s="306"/>
      <c r="AN127" s="305"/>
      <c r="AO127" s="307"/>
      <c r="AP127" s="65" t="str">
        <f t="shared" si="5"/>
        <v/>
      </c>
      <c r="AS127" s="62" t="s">
        <v>655</v>
      </c>
      <c r="AT127" s="71"/>
      <c r="AU127" s="72"/>
      <c r="AV127" s="72"/>
      <c r="AW127" s="72"/>
      <c r="AX127" s="305"/>
      <c r="AY127" s="306"/>
      <c r="AZ127" s="306"/>
      <c r="BA127" s="306"/>
      <c r="BB127" s="305"/>
      <c r="BC127" s="307"/>
      <c r="BD127" s="65" t="str">
        <f t="shared" si="6"/>
        <v/>
      </c>
    </row>
    <row r="128" spans="17:56" ht="19.5" customHeight="1" x14ac:dyDescent="0.4">
      <c r="Q128" s="62" t="s">
        <v>657</v>
      </c>
      <c r="R128" s="71"/>
      <c r="S128" s="72"/>
      <c r="T128" s="72"/>
      <c r="U128" s="72"/>
      <c r="V128" s="305"/>
      <c r="W128" s="306"/>
      <c r="X128" s="306"/>
      <c r="Y128" s="306"/>
      <c r="Z128" s="305"/>
      <c r="AA128" s="307"/>
      <c r="AB128" s="65" t="str">
        <f t="shared" si="4"/>
        <v/>
      </c>
      <c r="AE128" s="62" t="s">
        <v>658</v>
      </c>
      <c r="AF128" s="71"/>
      <c r="AG128" s="72"/>
      <c r="AH128" s="72"/>
      <c r="AI128" s="72"/>
      <c r="AJ128" s="305"/>
      <c r="AK128" s="306"/>
      <c r="AL128" s="306"/>
      <c r="AM128" s="306"/>
      <c r="AN128" s="305"/>
      <c r="AO128" s="307"/>
      <c r="AP128" s="65" t="str">
        <f t="shared" si="5"/>
        <v/>
      </c>
      <c r="AS128" s="62" t="s">
        <v>659</v>
      </c>
      <c r="AT128" s="71"/>
      <c r="AU128" s="72"/>
      <c r="AV128" s="72"/>
      <c r="AW128" s="72"/>
      <c r="AX128" s="305"/>
      <c r="AY128" s="306"/>
      <c r="AZ128" s="306"/>
      <c r="BA128" s="306"/>
      <c r="BB128" s="305"/>
      <c r="BC128" s="307"/>
      <c r="BD128" s="65" t="str">
        <f t="shared" si="6"/>
        <v/>
      </c>
    </row>
    <row r="129" spans="17:56" ht="19.5" customHeight="1" x14ac:dyDescent="0.4">
      <c r="Q129" s="62" t="s">
        <v>661</v>
      </c>
      <c r="R129" s="71"/>
      <c r="S129" s="72"/>
      <c r="T129" s="72"/>
      <c r="U129" s="72"/>
      <c r="V129" s="305"/>
      <c r="W129" s="306"/>
      <c r="X129" s="306"/>
      <c r="Y129" s="306"/>
      <c r="Z129" s="305"/>
      <c r="AA129" s="307"/>
      <c r="AB129" s="65" t="str">
        <f t="shared" si="4"/>
        <v/>
      </c>
      <c r="AE129" s="62" t="s">
        <v>662</v>
      </c>
      <c r="AF129" s="71"/>
      <c r="AG129" s="72"/>
      <c r="AH129" s="72"/>
      <c r="AI129" s="72"/>
      <c r="AJ129" s="305"/>
      <c r="AK129" s="306"/>
      <c r="AL129" s="306"/>
      <c r="AM129" s="306"/>
      <c r="AN129" s="305"/>
      <c r="AO129" s="307"/>
      <c r="AP129" s="65" t="str">
        <f t="shared" si="5"/>
        <v/>
      </c>
      <c r="AS129" s="62" t="s">
        <v>663</v>
      </c>
      <c r="AT129" s="71"/>
      <c r="AU129" s="72"/>
      <c r="AV129" s="72"/>
      <c r="AW129" s="72"/>
      <c r="AX129" s="305"/>
      <c r="AY129" s="306"/>
      <c r="AZ129" s="306"/>
      <c r="BA129" s="306"/>
      <c r="BB129" s="305"/>
      <c r="BC129" s="307"/>
      <c r="BD129" s="65" t="str">
        <f t="shared" si="6"/>
        <v/>
      </c>
    </row>
    <row r="130" spans="17:56" ht="19.5" customHeight="1" x14ac:dyDescent="0.4">
      <c r="Q130" s="62" t="s">
        <v>665</v>
      </c>
      <c r="R130" s="71"/>
      <c r="S130" s="72"/>
      <c r="T130" s="72"/>
      <c r="U130" s="72"/>
      <c r="V130" s="305"/>
      <c r="W130" s="306"/>
      <c r="X130" s="306"/>
      <c r="Y130" s="306"/>
      <c r="Z130" s="305"/>
      <c r="AA130" s="307"/>
      <c r="AB130" s="65" t="str">
        <f t="shared" si="4"/>
        <v/>
      </c>
      <c r="AE130" s="62" t="s">
        <v>666</v>
      </c>
      <c r="AF130" s="71"/>
      <c r="AG130" s="72"/>
      <c r="AH130" s="72"/>
      <c r="AI130" s="72"/>
      <c r="AJ130" s="305"/>
      <c r="AK130" s="306"/>
      <c r="AL130" s="306"/>
      <c r="AM130" s="306"/>
      <c r="AN130" s="305"/>
      <c r="AO130" s="307"/>
      <c r="AP130" s="65" t="str">
        <f t="shared" si="5"/>
        <v/>
      </c>
      <c r="AS130" s="62" t="s">
        <v>667</v>
      </c>
      <c r="AT130" s="71"/>
      <c r="AU130" s="72"/>
      <c r="AV130" s="72"/>
      <c r="AW130" s="72"/>
      <c r="AX130" s="305"/>
      <c r="AY130" s="306"/>
      <c r="AZ130" s="306"/>
      <c r="BA130" s="306"/>
      <c r="BB130" s="305"/>
      <c r="BC130" s="307"/>
      <c r="BD130" s="65" t="str">
        <f t="shared" si="6"/>
        <v/>
      </c>
    </row>
    <row r="131" spans="17:56" ht="19.5" customHeight="1" x14ac:dyDescent="0.4">
      <c r="Q131" s="62" t="s">
        <v>669</v>
      </c>
      <c r="R131" s="71"/>
      <c r="S131" s="72"/>
      <c r="T131" s="72"/>
      <c r="U131" s="72"/>
      <c r="V131" s="305"/>
      <c r="W131" s="306"/>
      <c r="X131" s="306"/>
      <c r="Y131" s="306"/>
      <c r="Z131" s="305"/>
      <c r="AA131" s="307"/>
      <c r="AB131" s="65" t="str">
        <f t="shared" si="4"/>
        <v/>
      </c>
      <c r="AE131" s="62" t="s">
        <v>670</v>
      </c>
      <c r="AF131" s="71"/>
      <c r="AG131" s="72"/>
      <c r="AH131" s="72"/>
      <c r="AI131" s="72"/>
      <c r="AJ131" s="305"/>
      <c r="AK131" s="306"/>
      <c r="AL131" s="306"/>
      <c r="AM131" s="306"/>
      <c r="AN131" s="305"/>
      <c r="AO131" s="307"/>
      <c r="AP131" s="65" t="str">
        <f t="shared" si="5"/>
        <v/>
      </c>
      <c r="AS131" s="62" t="s">
        <v>671</v>
      </c>
      <c r="AT131" s="71"/>
      <c r="AU131" s="72"/>
      <c r="AV131" s="72"/>
      <c r="AW131" s="72"/>
      <c r="AX131" s="305"/>
      <c r="AY131" s="306"/>
      <c r="AZ131" s="306"/>
      <c r="BA131" s="306"/>
      <c r="BB131" s="305"/>
      <c r="BC131" s="307"/>
      <c r="BD131" s="65" t="str">
        <f t="shared" si="6"/>
        <v/>
      </c>
    </row>
    <row r="132" spans="17:56" ht="19.5" customHeight="1" x14ac:dyDescent="0.4">
      <c r="Q132" s="62" t="s">
        <v>673</v>
      </c>
      <c r="R132" s="71"/>
      <c r="S132" s="72"/>
      <c r="T132" s="72"/>
      <c r="U132" s="72"/>
      <c r="V132" s="305"/>
      <c r="W132" s="306"/>
      <c r="X132" s="306"/>
      <c r="Y132" s="306"/>
      <c r="Z132" s="305"/>
      <c r="AA132" s="307"/>
      <c r="AB132" s="65" t="str">
        <f t="shared" si="4"/>
        <v/>
      </c>
      <c r="AE132" s="62" t="s">
        <v>674</v>
      </c>
      <c r="AF132" s="71"/>
      <c r="AG132" s="72"/>
      <c r="AH132" s="72"/>
      <c r="AI132" s="72"/>
      <c r="AJ132" s="305"/>
      <c r="AK132" s="306"/>
      <c r="AL132" s="306"/>
      <c r="AM132" s="306"/>
      <c r="AN132" s="305"/>
      <c r="AO132" s="307"/>
      <c r="AP132" s="65" t="str">
        <f t="shared" si="5"/>
        <v/>
      </c>
      <c r="AS132" s="62" t="s">
        <v>675</v>
      </c>
      <c r="AT132" s="71"/>
      <c r="AU132" s="72"/>
      <c r="AV132" s="72"/>
      <c r="AW132" s="72"/>
      <c r="AX132" s="305"/>
      <c r="AY132" s="306"/>
      <c r="AZ132" s="306"/>
      <c r="BA132" s="306"/>
      <c r="BB132" s="305"/>
      <c r="BC132" s="307"/>
      <c r="BD132" s="65" t="str">
        <f t="shared" si="6"/>
        <v/>
      </c>
    </row>
    <row r="133" spans="17:56" ht="19.5" customHeight="1" x14ac:dyDescent="0.4">
      <c r="Q133" s="62" t="s">
        <v>677</v>
      </c>
      <c r="R133" s="71"/>
      <c r="S133" s="72"/>
      <c r="T133" s="72"/>
      <c r="U133" s="72"/>
      <c r="V133" s="305"/>
      <c r="W133" s="306"/>
      <c r="X133" s="306"/>
      <c r="Y133" s="306"/>
      <c r="Z133" s="305"/>
      <c r="AA133" s="307"/>
      <c r="AB133" s="65" t="str">
        <f t="shared" si="4"/>
        <v/>
      </c>
      <c r="AE133" s="62" t="s">
        <v>678</v>
      </c>
      <c r="AF133" s="71"/>
      <c r="AG133" s="72"/>
      <c r="AH133" s="72"/>
      <c r="AI133" s="72"/>
      <c r="AJ133" s="305"/>
      <c r="AK133" s="306"/>
      <c r="AL133" s="306"/>
      <c r="AM133" s="306"/>
      <c r="AN133" s="305"/>
      <c r="AO133" s="307"/>
      <c r="AP133" s="65" t="str">
        <f t="shared" si="5"/>
        <v/>
      </c>
      <c r="AS133" s="62" t="s">
        <v>679</v>
      </c>
      <c r="AT133" s="71"/>
      <c r="AU133" s="72"/>
      <c r="AV133" s="72"/>
      <c r="AW133" s="72"/>
      <c r="AX133" s="305"/>
      <c r="AY133" s="306"/>
      <c r="AZ133" s="306"/>
      <c r="BA133" s="306"/>
      <c r="BB133" s="305"/>
      <c r="BC133" s="307"/>
      <c r="BD133" s="65" t="str">
        <f t="shared" si="6"/>
        <v/>
      </c>
    </row>
    <row r="134" spans="17:56" ht="19.5" customHeight="1" x14ac:dyDescent="0.4">
      <c r="Q134" s="62" t="s">
        <v>681</v>
      </c>
      <c r="R134" s="71"/>
      <c r="S134" s="72"/>
      <c r="T134" s="72"/>
      <c r="U134" s="72"/>
      <c r="V134" s="305"/>
      <c r="W134" s="306"/>
      <c r="X134" s="306"/>
      <c r="Y134" s="306"/>
      <c r="Z134" s="305"/>
      <c r="AA134" s="307"/>
      <c r="AB134" s="65" t="str">
        <f t="shared" si="4"/>
        <v/>
      </c>
      <c r="AE134" s="62" t="s">
        <v>682</v>
      </c>
      <c r="AF134" s="71"/>
      <c r="AG134" s="72"/>
      <c r="AH134" s="72"/>
      <c r="AI134" s="72"/>
      <c r="AJ134" s="305"/>
      <c r="AK134" s="306"/>
      <c r="AL134" s="306"/>
      <c r="AM134" s="306"/>
      <c r="AN134" s="305"/>
      <c r="AO134" s="307"/>
      <c r="AP134" s="65" t="str">
        <f t="shared" si="5"/>
        <v/>
      </c>
      <c r="AS134" s="62" t="s">
        <v>683</v>
      </c>
      <c r="AT134" s="71"/>
      <c r="AU134" s="72"/>
      <c r="AV134" s="72"/>
      <c r="AW134" s="72"/>
      <c r="AX134" s="305"/>
      <c r="AY134" s="306"/>
      <c r="AZ134" s="306"/>
      <c r="BA134" s="306"/>
      <c r="BB134" s="305"/>
      <c r="BC134" s="307"/>
      <c r="BD134" s="65" t="str">
        <f t="shared" si="6"/>
        <v/>
      </c>
    </row>
    <row r="135" spans="17:56" ht="19.5" customHeight="1" x14ac:dyDescent="0.4">
      <c r="Q135" s="62" t="s">
        <v>685</v>
      </c>
      <c r="R135" s="71"/>
      <c r="S135" s="72"/>
      <c r="T135" s="72"/>
      <c r="U135" s="72"/>
      <c r="V135" s="305"/>
      <c r="W135" s="306"/>
      <c r="X135" s="306"/>
      <c r="Y135" s="306"/>
      <c r="Z135" s="305"/>
      <c r="AA135" s="307"/>
      <c r="AB135" s="65" t="str">
        <f t="shared" si="4"/>
        <v/>
      </c>
      <c r="AE135" s="62" t="s">
        <v>686</v>
      </c>
      <c r="AF135" s="71"/>
      <c r="AG135" s="72"/>
      <c r="AH135" s="72"/>
      <c r="AI135" s="72"/>
      <c r="AJ135" s="305"/>
      <c r="AK135" s="306"/>
      <c r="AL135" s="306"/>
      <c r="AM135" s="306"/>
      <c r="AN135" s="305"/>
      <c r="AO135" s="307"/>
      <c r="AP135" s="65" t="str">
        <f t="shared" si="5"/>
        <v/>
      </c>
      <c r="AS135" s="62" t="s">
        <v>687</v>
      </c>
      <c r="AT135" s="71"/>
      <c r="AU135" s="72"/>
      <c r="AV135" s="72"/>
      <c r="AW135" s="72"/>
      <c r="AX135" s="305"/>
      <c r="AY135" s="306"/>
      <c r="AZ135" s="306"/>
      <c r="BA135" s="306"/>
      <c r="BB135" s="305"/>
      <c r="BC135" s="307"/>
      <c r="BD135" s="65" t="str">
        <f t="shared" si="6"/>
        <v/>
      </c>
    </row>
    <row r="136" spans="17:56" ht="19.5" customHeight="1" x14ac:dyDescent="0.4">
      <c r="Q136" s="62" t="s">
        <v>689</v>
      </c>
      <c r="R136" s="71"/>
      <c r="S136" s="72"/>
      <c r="T136" s="72"/>
      <c r="U136" s="72"/>
      <c r="V136" s="305"/>
      <c r="W136" s="306"/>
      <c r="X136" s="306"/>
      <c r="Y136" s="306"/>
      <c r="Z136" s="305"/>
      <c r="AA136" s="307"/>
      <c r="AB136" s="65" t="str">
        <f t="shared" si="4"/>
        <v/>
      </c>
      <c r="AE136" s="62" t="s">
        <v>690</v>
      </c>
      <c r="AF136" s="71"/>
      <c r="AG136" s="72"/>
      <c r="AH136" s="72"/>
      <c r="AI136" s="72"/>
      <c r="AJ136" s="305"/>
      <c r="AK136" s="306"/>
      <c r="AL136" s="306"/>
      <c r="AM136" s="306"/>
      <c r="AN136" s="305"/>
      <c r="AO136" s="307"/>
      <c r="AP136" s="65" t="str">
        <f t="shared" si="5"/>
        <v/>
      </c>
      <c r="AS136" s="62" t="s">
        <v>691</v>
      </c>
      <c r="AT136" s="71"/>
      <c r="AU136" s="72"/>
      <c r="AV136" s="72"/>
      <c r="AW136" s="72"/>
      <c r="AX136" s="305"/>
      <c r="AY136" s="306"/>
      <c r="AZ136" s="306"/>
      <c r="BA136" s="306"/>
      <c r="BB136" s="305"/>
      <c r="BC136" s="307"/>
      <c r="BD136" s="65" t="str">
        <f t="shared" si="6"/>
        <v/>
      </c>
    </row>
    <row r="137" spans="17:56" ht="19.5" customHeight="1" x14ac:dyDescent="0.4">
      <c r="Q137" s="62" t="s">
        <v>693</v>
      </c>
      <c r="R137" s="71"/>
      <c r="S137" s="72"/>
      <c r="T137" s="72"/>
      <c r="U137" s="72"/>
      <c r="V137" s="305"/>
      <c r="W137" s="306"/>
      <c r="X137" s="306"/>
      <c r="Y137" s="306"/>
      <c r="Z137" s="305"/>
      <c r="AA137" s="307"/>
      <c r="AB137" s="65" t="str">
        <f t="shared" si="4"/>
        <v/>
      </c>
      <c r="AE137" s="62" t="s">
        <v>694</v>
      </c>
      <c r="AF137" s="71"/>
      <c r="AG137" s="72"/>
      <c r="AH137" s="72"/>
      <c r="AI137" s="72"/>
      <c r="AJ137" s="305"/>
      <c r="AK137" s="306"/>
      <c r="AL137" s="306"/>
      <c r="AM137" s="306"/>
      <c r="AN137" s="305"/>
      <c r="AO137" s="307"/>
      <c r="AP137" s="65" t="str">
        <f t="shared" si="5"/>
        <v/>
      </c>
      <c r="AS137" s="62" t="s">
        <v>695</v>
      </c>
      <c r="AT137" s="71"/>
      <c r="AU137" s="72"/>
      <c r="AV137" s="72"/>
      <c r="AW137" s="72"/>
      <c r="AX137" s="305"/>
      <c r="AY137" s="306"/>
      <c r="AZ137" s="306"/>
      <c r="BA137" s="306"/>
      <c r="BB137" s="305"/>
      <c r="BC137" s="307"/>
      <c r="BD137" s="65" t="str">
        <f t="shared" si="6"/>
        <v/>
      </c>
    </row>
    <row r="138" spans="17:56" ht="19.5" customHeight="1" x14ac:dyDescent="0.4">
      <c r="Q138" s="62" t="s">
        <v>697</v>
      </c>
      <c r="R138" s="71"/>
      <c r="S138" s="72"/>
      <c r="T138" s="72"/>
      <c r="U138" s="72"/>
      <c r="V138" s="305"/>
      <c r="W138" s="306"/>
      <c r="X138" s="306"/>
      <c r="Y138" s="306"/>
      <c r="Z138" s="305"/>
      <c r="AA138" s="307"/>
      <c r="AB138" s="65" t="str">
        <f t="shared" si="4"/>
        <v/>
      </c>
      <c r="AE138" s="62" t="s">
        <v>698</v>
      </c>
      <c r="AF138" s="71"/>
      <c r="AG138" s="72"/>
      <c r="AH138" s="72"/>
      <c r="AI138" s="72"/>
      <c r="AJ138" s="305"/>
      <c r="AK138" s="306"/>
      <c r="AL138" s="306"/>
      <c r="AM138" s="306"/>
      <c r="AN138" s="305"/>
      <c r="AO138" s="307"/>
      <c r="AP138" s="65" t="str">
        <f t="shared" si="5"/>
        <v/>
      </c>
      <c r="AS138" s="62" t="s">
        <v>699</v>
      </c>
      <c r="AT138" s="71"/>
      <c r="AU138" s="72"/>
      <c r="AV138" s="72"/>
      <c r="AW138" s="72"/>
      <c r="AX138" s="305"/>
      <c r="AY138" s="306"/>
      <c r="AZ138" s="306"/>
      <c r="BA138" s="306"/>
      <c r="BB138" s="305"/>
      <c r="BC138" s="307"/>
      <c r="BD138" s="65" t="str">
        <f t="shared" si="6"/>
        <v/>
      </c>
    </row>
    <row r="139" spans="17:56" ht="19.5" customHeight="1" x14ac:dyDescent="0.4">
      <c r="Q139" s="62" t="s">
        <v>701</v>
      </c>
      <c r="R139" s="71"/>
      <c r="S139" s="72"/>
      <c r="T139" s="72"/>
      <c r="U139" s="72"/>
      <c r="V139" s="305"/>
      <c r="W139" s="306"/>
      <c r="X139" s="306"/>
      <c r="Y139" s="306"/>
      <c r="Z139" s="305"/>
      <c r="AA139" s="307"/>
      <c r="AB139" s="65" t="str">
        <f t="shared" si="4"/>
        <v/>
      </c>
      <c r="AE139" s="62" t="s">
        <v>702</v>
      </c>
      <c r="AF139" s="71"/>
      <c r="AG139" s="72"/>
      <c r="AH139" s="72"/>
      <c r="AI139" s="72"/>
      <c r="AJ139" s="305"/>
      <c r="AK139" s="306"/>
      <c r="AL139" s="306"/>
      <c r="AM139" s="306"/>
      <c r="AN139" s="305"/>
      <c r="AO139" s="307"/>
      <c r="AP139" s="65" t="str">
        <f t="shared" si="5"/>
        <v/>
      </c>
      <c r="AS139" s="62" t="s">
        <v>703</v>
      </c>
      <c r="AT139" s="71"/>
      <c r="AU139" s="72"/>
      <c r="AV139" s="72"/>
      <c r="AW139" s="72"/>
      <c r="AX139" s="305"/>
      <c r="AY139" s="306"/>
      <c r="AZ139" s="306"/>
      <c r="BA139" s="306"/>
      <c r="BB139" s="305"/>
      <c r="BC139" s="307"/>
      <c r="BD139" s="65" t="str">
        <f t="shared" si="6"/>
        <v/>
      </c>
    </row>
    <row r="140" spans="17:56" ht="19.5" customHeight="1" x14ac:dyDescent="0.4">
      <c r="Q140" s="62" t="s">
        <v>705</v>
      </c>
      <c r="R140" s="71"/>
      <c r="S140" s="72"/>
      <c r="T140" s="72"/>
      <c r="U140" s="72"/>
      <c r="V140" s="305"/>
      <c r="W140" s="306"/>
      <c r="X140" s="306"/>
      <c r="Y140" s="306"/>
      <c r="Z140" s="305"/>
      <c r="AA140" s="307"/>
      <c r="AB140" s="65" t="str">
        <f t="shared" si="4"/>
        <v/>
      </c>
      <c r="AE140" s="62" t="s">
        <v>706</v>
      </c>
      <c r="AF140" s="71"/>
      <c r="AG140" s="72"/>
      <c r="AH140" s="72"/>
      <c r="AI140" s="72"/>
      <c r="AJ140" s="305"/>
      <c r="AK140" s="306"/>
      <c r="AL140" s="306"/>
      <c r="AM140" s="306"/>
      <c r="AN140" s="305"/>
      <c r="AO140" s="307"/>
      <c r="AP140" s="65" t="str">
        <f t="shared" si="5"/>
        <v/>
      </c>
      <c r="AS140" s="62" t="s">
        <v>707</v>
      </c>
      <c r="AT140" s="71"/>
      <c r="AU140" s="72"/>
      <c r="AV140" s="72"/>
      <c r="AW140" s="72"/>
      <c r="AX140" s="305"/>
      <c r="AY140" s="306"/>
      <c r="AZ140" s="306"/>
      <c r="BA140" s="306"/>
      <c r="BB140" s="305"/>
      <c r="BC140" s="307"/>
      <c r="BD140" s="65" t="str">
        <f t="shared" si="6"/>
        <v/>
      </c>
    </row>
    <row r="141" spans="17:56" ht="19.5" customHeight="1" x14ac:dyDescent="0.4">
      <c r="Q141" s="62" t="s">
        <v>709</v>
      </c>
      <c r="R141" s="71"/>
      <c r="S141" s="72"/>
      <c r="T141" s="72"/>
      <c r="U141" s="72"/>
      <c r="V141" s="305"/>
      <c r="W141" s="306"/>
      <c r="X141" s="306"/>
      <c r="Y141" s="306"/>
      <c r="Z141" s="305"/>
      <c r="AA141" s="307"/>
      <c r="AB141" s="65" t="str">
        <f t="shared" si="4"/>
        <v/>
      </c>
      <c r="AE141" s="62" t="s">
        <v>710</v>
      </c>
      <c r="AF141" s="71"/>
      <c r="AG141" s="72"/>
      <c r="AH141" s="72"/>
      <c r="AI141" s="72"/>
      <c r="AJ141" s="305"/>
      <c r="AK141" s="306"/>
      <c r="AL141" s="306"/>
      <c r="AM141" s="306"/>
      <c r="AN141" s="305"/>
      <c r="AO141" s="307"/>
      <c r="AP141" s="65" t="str">
        <f t="shared" si="5"/>
        <v/>
      </c>
      <c r="AS141" s="62" t="s">
        <v>711</v>
      </c>
      <c r="AT141" s="71"/>
      <c r="AU141" s="72"/>
      <c r="AV141" s="72"/>
      <c r="AW141" s="72"/>
      <c r="AX141" s="305"/>
      <c r="AY141" s="306"/>
      <c r="AZ141" s="306"/>
      <c r="BA141" s="306"/>
      <c r="BB141" s="305"/>
      <c r="BC141" s="307"/>
      <c r="BD141" s="65" t="str">
        <f t="shared" si="6"/>
        <v/>
      </c>
    </row>
    <row r="142" spans="17:56" ht="19.5" customHeight="1" x14ac:dyDescent="0.4">
      <c r="Q142" s="62" t="s">
        <v>713</v>
      </c>
      <c r="R142" s="71"/>
      <c r="S142" s="72"/>
      <c r="T142" s="72"/>
      <c r="U142" s="72"/>
      <c r="V142" s="305"/>
      <c r="W142" s="306"/>
      <c r="X142" s="306"/>
      <c r="Y142" s="306"/>
      <c r="Z142" s="305"/>
      <c r="AA142" s="307"/>
      <c r="AB142" s="65" t="str">
        <f t="shared" si="4"/>
        <v/>
      </c>
      <c r="AE142" s="62" t="s">
        <v>714</v>
      </c>
      <c r="AF142" s="71"/>
      <c r="AG142" s="72"/>
      <c r="AH142" s="72"/>
      <c r="AI142" s="72"/>
      <c r="AJ142" s="305"/>
      <c r="AK142" s="306"/>
      <c r="AL142" s="306"/>
      <c r="AM142" s="306"/>
      <c r="AN142" s="305"/>
      <c r="AO142" s="307"/>
      <c r="AP142" s="65" t="str">
        <f t="shared" si="5"/>
        <v/>
      </c>
      <c r="AS142" s="62" t="s">
        <v>715</v>
      </c>
      <c r="AT142" s="71"/>
      <c r="AU142" s="72"/>
      <c r="AV142" s="72"/>
      <c r="AW142" s="72"/>
      <c r="AX142" s="305"/>
      <c r="AY142" s="306"/>
      <c r="AZ142" s="306"/>
      <c r="BA142" s="306"/>
      <c r="BB142" s="305"/>
      <c r="BC142" s="307"/>
      <c r="BD142" s="65" t="str">
        <f t="shared" si="6"/>
        <v/>
      </c>
    </row>
    <row r="143" spans="17:56" ht="19.5" customHeight="1" x14ac:dyDescent="0.4">
      <c r="Q143" s="62" t="s">
        <v>717</v>
      </c>
      <c r="R143" s="71"/>
      <c r="S143" s="72"/>
      <c r="T143" s="72"/>
      <c r="U143" s="72"/>
      <c r="V143" s="305"/>
      <c r="W143" s="306"/>
      <c r="X143" s="306"/>
      <c r="Y143" s="306"/>
      <c r="Z143" s="305"/>
      <c r="AA143" s="307"/>
      <c r="AB143" s="65" t="str">
        <f t="shared" si="4"/>
        <v/>
      </c>
      <c r="AE143" s="62" t="s">
        <v>718</v>
      </c>
      <c r="AF143" s="71"/>
      <c r="AG143" s="72"/>
      <c r="AH143" s="72"/>
      <c r="AI143" s="72"/>
      <c r="AJ143" s="305"/>
      <c r="AK143" s="306"/>
      <c r="AL143" s="306"/>
      <c r="AM143" s="306"/>
      <c r="AN143" s="305"/>
      <c r="AO143" s="307"/>
      <c r="AP143" s="65" t="str">
        <f t="shared" si="5"/>
        <v/>
      </c>
      <c r="AS143" s="62" t="s">
        <v>719</v>
      </c>
      <c r="AT143" s="71"/>
      <c r="AU143" s="72"/>
      <c r="AV143" s="72"/>
      <c r="AW143" s="72"/>
      <c r="AX143" s="305"/>
      <c r="AY143" s="306"/>
      <c r="AZ143" s="306"/>
      <c r="BA143" s="306"/>
      <c r="BB143" s="305"/>
      <c r="BC143" s="307"/>
      <c r="BD143" s="65" t="str">
        <f t="shared" si="6"/>
        <v/>
      </c>
    </row>
    <row r="144" spans="17:56" ht="19.5" customHeight="1" x14ac:dyDescent="0.4">
      <c r="Q144" s="62" t="s">
        <v>721</v>
      </c>
      <c r="R144" s="71"/>
      <c r="S144" s="72"/>
      <c r="T144" s="72"/>
      <c r="U144" s="72"/>
      <c r="V144" s="305"/>
      <c r="W144" s="306"/>
      <c r="X144" s="306"/>
      <c r="Y144" s="306"/>
      <c r="Z144" s="305"/>
      <c r="AA144" s="307"/>
      <c r="AB144" s="65" t="str">
        <f t="shared" si="4"/>
        <v/>
      </c>
      <c r="AE144" s="62" t="s">
        <v>722</v>
      </c>
      <c r="AF144" s="71"/>
      <c r="AG144" s="72"/>
      <c r="AH144" s="72"/>
      <c r="AI144" s="72"/>
      <c r="AJ144" s="305"/>
      <c r="AK144" s="306"/>
      <c r="AL144" s="306"/>
      <c r="AM144" s="306"/>
      <c r="AN144" s="305"/>
      <c r="AO144" s="307"/>
      <c r="AP144" s="65" t="str">
        <f t="shared" si="5"/>
        <v/>
      </c>
      <c r="AS144" s="62" t="s">
        <v>723</v>
      </c>
      <c r="AT144" s="71"/>
      <c r="AU144" s="72"/>
      <c r="AV144" s="72"/>
      <c r="AW144" s="72"/>
      <c r="AX144" s="305"/>
      <c r="AY144" s="306"/>
      <c r="AZ144" s="306"/>
      <c r="BA144" s="306"/>
      <c r="BB144" s="305"/>
      <c r="BC144" s="307"/>
      <c r="BD144" s="65" t="str">
        <f t="shared" si="6"/>
        <v/>
      </c>
    </row>
    <row r="145" spans="17:56" ht="19.5" customHeight="1" x14ac:dyDescent="0.4">
      <c r="Q145" s="62" t="s">
        <v>725</v>
      </c>
      <c r="R145" s="71"/>
      <c r="S145" s="72"/>
      <c r="T145" s="72"/>
      <c r="U145" s="72"/>
      <c r="V145" s="305"/>
      <c r="W145" s="306"/>
      <c r="X145" s="306"/>
      <c r="Y145" s="306"/>
      <c r="Z145" s="305"/>
      <c r="AA145" s="307"/>
      <c r="AB145" s="65" t="str">
        <f t="shared" si="4"/>
        <v/>
      </c>
      <c r="AE145" s="62" t="s">
        <v>726</v>
      </c>
      <c r="AF145" s="71"/>
      <c r="AG145" s="72"/>
      <c r="AH145" s="72"/>
      <c r="AI145" s="72"/>
      <c r="AJ145" s="305"/>
      <c r="AK145" s="306"/>
      <c r="AL145" s="306"/>
      <c r="AM145" s="306"/>
      <c r="AN145" s="305"/>
      <c r="AO145" s="307"/>
      <c r="AP145" s="65" t="str">
        <f t="shared" si="5"/>
        <v/>
      </c>
      <c r="AS145" s="62" t="s">
        <v>727</v>
      </c>
      <c r="AT145" s="71"/>
      <c r="AU145" s="72"/>
      <c r="AV145" s="72"/>
      <c r="AW145" s="72"/>
      <c r="AX145" s="305"/>
      <c r="AY145" s="306"/>
      <c r="AZ145" s="306"/>
      <c r="BA145" s="306"/>
      <c r="BB145" s="305"/>
      <c r="BC145" s="307"/>
      <c r="BD145" s="65" t="str">
        <f t="shared" si="6"/>
        <v/>
      </c>
    </row>
    <row r="146" spans="17:56" ht="19.5" customHeight="1" x14ac:dyDescent="0.4">
      <c r="Q146" s="62" t="s">
        <v>729</v>
      </c>
      <c r="R146" s="71"/>
      <c r="S146" s="72"/>
      <c r="T146" s="72"/>
      <c r="U146" s="72"/>
      <c r="V146" s="305"/>
      <c r="W146" s="306"/>
      <c r="X146" s="306"/>
      <c r="Y146" s="306"/>
      <c r="Z146" s="305"/>
      <c r="AA146" s="307"/>
      <c r="AB146" s="65" t="str">
        <f t="shared" si="4"/>
        <v/>
      </c>
      <c r="AE146" s="62" t="s">
        <v>730</v>
      </c>
      <c r="AF146" s="71"/>
      <c r="AG146" s="72"/>
      <c r="AH146" s="72"/>
      <c r="AI146" s="72"/>
      <c r="AJ146" s="305"/>
      <c r="AK146" s="306"/>
      <c r="AL146" s="306"/>
      <c r="AM146" s="306"/>
      <c r="AN146" s="305"/>
      <c r="AO146" s="307"/>
      <c r="AP146" s="65" t="str">
        <f t="shared" si="5"/>
        <v/>
      </c>
      <c r="AS146" s="62" t="s">
        <v>731</v>
      </c>
      <c r="AT146" s="71"/>
      <c r="AU146" s="72"/>
      <c r="AV146" s="72"/>
      <c r="AW146" s="72"/>
      <c r="AX146" s="305"/>
      <c r="AY146" s="306"/>
      <c r="AZ146" s="306"/>
      <c r="BA146" s="306"/>
      <c r="BB146" s="305"/>
      <c r="BC146" s="307"/>
      <c r="BD146" s="65" t="str">
        <f t="shared" si="6"/>
        <v/>
      </c>
    </row>
    <row r="147" spans="17:56" ht="19.5" customHeight="1" x14ac:dyDescent="0.4">
      <c r="Q147" s="62" t="s">
        <v>733</v>
      </c>
      <c r="R147" s="71"/>
      <c r="S147" s="72"/>
      <c r="T147" s="72"/>
      <c r="U147" s="72"/>
      <c r="V147" s="305"/>
      <c r="W147" s="306"/>
      <c r="X147" s="306"/>
      <c r="Y147" s="306"/>
      <c r="Z147" s="305"/>
      <c r="AA147" s="307"/>
      <c r="AB147" s="65" t="str">
        <f t="shared" si="4"/>
        <v/>
      </c>
      <c r="AE147" s="62" t="s">
        <v>734</v>
      </c>
      <c r="AF147" s="71"/>
      <c r="AG147" s="72"/>
      <c r="AH147" s="72"/>
      <c r="AI147" s="72"/>
      <c r="AJ147" s="305"/>
      <c r="AK147" s="306"/>
      <c r="AL147" s="306"/>
      <c r="AM147" s="306"/>
      <c r="AN147" s="305"/>
      <c r="AO147" s="307"/>
      <c r="AP147" s="65" t="str">
        <f t="shared" si="5"/>
        <v/>
      </c>
      <c r="AS147" s="62" t="s">
        <v>735</v>
      </c>
      <c r="AT147" s="71"/>
      <c r="AU147" s="72"/>
      <c r="AV147" s="72"/>
      <c r="AW147" s="72"/>
      <c r="AX147" s="305"/>
      <c r="AY147" s="306"/>
      <c r="AZ147" s="306"/>
      <c r="BA147" s="306"/>
      <c r="BB147" s="305"/>
      <c r="BC147" s="307"/>
      <c r="BD147" s="65" t="str">
        <f t="shared" si="6"/>
        <v/>
      </c>
    </row>
    <row r="148" spans="17:56" ht="19.5" customHeight="1" x14ac:dyDescent="0.4">
      <c r="Q148" s="62" t="s">
        <v>737</v>
      </c>
      <c r="R148" s="71"/>
      <c r="S148" s="72"/>
      <c r="T148" s="72"/>
      <c r="U148" s="72"/>
      <c r="V148" s="305"/>
      <c r="W148" s="306"/>
      <c r="X148" s="306"/>
      <c r="Y148" s="306"/>
      <c r="Z148" s="305"/>
      <c r="AA148" s="307"/>
      <c r="AB148" s="65" t="str">
        <f t="shared" si="4"/>
        <v/>
      </c>
      <c r="AE148" s="62" t="s">
        <v>738</v>
      </c>
      <c r="AF148" s="71"/>
      <c r="AG148" s="72"/>
      <c r="AH148" s="72"/>
      <c r="AI148" s="72"/>
      <c r="AJ148" s="305"/>
      <c r="AK148" s="306"/>
      <c r="AL148" s="306"/>
      <c r="AM148" s="306"/>
      <c r="AN148" s="305"/>
      <c r="AO148" s="307"/>
      <c r="AP148" s="65" t="str">
        <f t="shared" si="5"/>
        <v/>
      </c>
      <c r="AS148" s="62" t="s">
        <v>739</v>
      </c>
      <c r="AT148" s="71"/>
      <c r="AU148" s="72"/>
      <c r="AV148" s="72"/>
      <c r="AW148" s="72"/>
      <c r="AX148" s="305"/>
      <c r="AY148" s="306"/>
      <c r="AZ148" s="306"/>
      <c r="BA148" s="306"/>
      <c r="BB148" s="305"/>
      <c r="BC148" s="307"/>
      <c r="BD148" s="65" t="str">
        <f t="shared" si="6"/>
        <v/>
      </c>
    </row>
    <row r="149" spans="17:56" ht="19.5" customHeight="1" x14ac:dyDescent="0.4">
      <c r="Q149" s="62" t="s">
        <v>741</v>
      </c>
      <c r="R149" s="71"/>
      <c r="S149" s="72"/>
      <c r="T149" s="72"/>
      <c r="U149" s="72"/>
      <c r="V149" s="305"/>
      <c r="W149" s="306"/>
      <c r="X149" s="306"/>
      <c r="Y149" s="306"/>
      <c r="Z149" s="305"/>
      <c r="AA149" s="307"/>
      <c r="AB149" s="65" t="str">
        <f t="shared" si="4"/>
        <v/>
      </c>
      <c r="AE149" s="62" t="s">
        <v>742</v>
      </c>
      <c r="AF149" s="71"/>
      <c r="AG149" s="72"/>
      <c r="AH149" s="72"/>
      <c r="AI149" s="72"/>
      <c r="AJ149" s="305"/>
      <c r="AK149" s="306"/>
      <c r="AL149" s="306"/>
      <c r="AM149" s="306"/>
      <c r="AN149" s="305"/>
      <c r="AO149" s="307"/>
      <c r="AP149" s="65" t="str">
        <f t="shared" si="5"/>
        <v/>
      </c>
      <c r="AS149" s="62" t="s">
        <v>743</v>
      </c>
      <c r="AT149" s="71"/>
      <c r="AU149" s="72"/>
      <c r="AV149" s="72"/>
      <c r="AW149" s="72"/>
      <c r="AX149" s="305"/>
      <c r="AY149" s="306"/>
      <c r="AZ149" s="306"/>
      <c r="BA149" s="306"/>
      <c r="BB149" s="305"/>
      <c r="BC149" s="307"/>
      <c r="BD149" s="65" t="str">
        <f t="shared" si="6"/>
        <v/>
      </c>
    </row>
    <row r="150" spans="17:56" ht="19.5" customHeight="1" x14ac:dyDescent="0.4">
      <c r="Q150" s="62" t="s">
        <v>745</v>
      </c>
      <c r="R150" s="71"/>
      <c r="S150" s="72"/>
      <c r="T150" s="72"/>
      <c r="U150" s="72"/>
      <c r="V150" s="305"/>
      <c r="W150" s="306"/>
      <c r="X150" s="306"/>
      <c r="Y150" s="306"/>
      <c r="Z150" s="305"/>
      <c r="AA150" s="307"/>
      <c r="AB150" s="65" t="str">
        <f t="shared" si="4"/>
        <v/>
      </c>
      <c r="AE150" s="62" t="s">
        <v>746</v>
      </c>
      <c r="AF150" s="71"/>
      <c r="AG150" s="72"/>
      <c r="AH150" s="72"/>
      <c r="AI150" s="72"/>
      <c r="AJ150" s="305"/>
      <c r="AK150" s="306"/>
      <c r="AL150" s="306"/>
      <c r="AM150" s="306"/>
      <c r="AN150" s="305"/>
      <c r="AO150" s="307"/>
      <c r="AP150" s="65" t="str">
        <f t="shared" si="5"/>
        <v/>
      </c>
      <c r="AS150" s="62" t="s">
        <v>747</v>
      </c>
      <c r="AT150" s="71"/>
      <c r="AU150" s="72"/>
      <c r="AV150" s="72"/>
      <c r="AW150" s="72"/>
      <c r="AX150" s="305"/>
      <c r="AY150" s="306"/>
      <c r="AZ150" s="306"/>
      <c r="BA150" s="306"/>
      <c r="BB150" s="305"/>
      <c r="BC150" s="307"/>
      <c r="BD150" s="65" t="str">
        <f t="shared" si="6"/>
        <v/>
      </c>
    </row>
    <row r="151" spans="17:56" ht="19.5" customHeight="1" x14ac:dyDescent="0.4">
      <c r="Q151" s="62" t="s">
        <v>749</v>
      </c>
      <c r="R151" s="71"/>
      <c r="S151" s="72"/>
      <c r="T151" s="72"/>
      <c r="U151" s="72"/>
      <c r="V151" s="305"/>
      <c r="W151" s="306"/>
      <c r="X151" s="306"/>
      <c r="Y151" s="306"/>
      <c r="Z151" s="305"/>
      <c r="AA151" s="307"/>
      <c r="AB151" s="65" t="str">
        <f t="shared" si="4"/>
        <v/>
      </c>
      <c r="AE151" s="62" t="s">
        <v>750</v>
      </c>
      <c r="AF151" s="71"/>
      <c r="AG151" s="72"/>
      <c r="AH151" s="72"/>
      <c r="AI151" s="72"/>
      <c r="AJ151" s="305"/>
      <c r="AK151" s="306"/>
      <c r="AL151" s="306"/>
      <c r="AM151" s="306"/>
      <c r="AN151" s="305"/>
      <c r="AO151" s="307"/>
      <c r="AP151" s="65" t="str">
        <f t="shared" si="5"/>
        <v/>
      </c>
      <c r="AS151" s="62" t="s">
        <v>751</v>
      </c>
      <c r="AT151" s="71"/>
      <c r="AU151" s="72"/>
      <c r="AV151" s="72"/>
      <c r="AW151" s="72"/>
      <c r="AX151" s="305"/>
      <c r="AY151" s="306"/>
      <c r="AZ151" s="306"/>
      <c r="BA151" s="306"/>
      <c r="BB151" s="305"/>
      <c r="BC151" s="307"/>
      <c r="BD151" s="65" t="str">
        <f t="shared" si="6"/>
        <v/>
      </c>
    </row>
    <row r="152" spans="17:56" ht="19.5" customHeight="1" x14ac:dyDescent="0.4">
      <c r="Q152" s="62" t="s">
        <v>753</v>
      </c>
      <c r="R152" s="71"/>
      <c r="S152" s="72"/>
      <c r="T152" s="72"/>
      <c r="U152" s="72"/>
      <c r="V152" s="305"/>
      <c r="W152" s="306"/>
      <c r="X152" s="306"/>
      <c r="Y152" s="306"/>
      <c r="Z152" s="305"/>
      <c r="AA152" s="307"/>
      <c r="AB152" s="65" t="str">
        <f t="shared" si="4"/>
        <v/>
      </c>
      <c r="AE152" s="62" t="s">
        <v>754</v>
      </c>
      <c r="AF152" s="71"/>
      <c r="AG152" s="72"/>
      <c r="AH152" s="72"/>
      <c r="AI152" s="72"/>
      <c r="AJ152" s="305"/>
      <c r="AK152" s="306"/>
      <c r="AL152" s="306"/>
      <c r="AM152" s="306"/>
      <c r="AN152" s="305"/>
      <c r="AO152" s="307"/>
      <c r="AP152" s="65" t="str">
        <f t="shared" si="5"/>
        <v/>
      </c>
      <c r="AS152" s="62" t="s">
        <v>755</v>
      </c>
      <c r="AT152" s="71"/>
      <c r="AU152" s="72"/>
      <c r="AV152" s="72"/>
      <c r="AW152" s="72"/>
      <c r="AX152" s="305"/>
      <c r="AY152" s="306"/>
      <c r="AZ152" s="306"/>
      <c r="BA152" s="306"/>
      <c r="BB152" s="305"/>
      <c r="BC152" s="307"/>
      <c r="BD152" s="65" t="str">
        <f t="shared" si="6"/>
        <v/>
      </c>
    </row>
    <row r="153" spans="17:56" ht="19.5" customHeight="1" x14ac:dyDescent="0.4">
      <c r="Q153" s="62" t="s">
        <v>757</v>
      </c>
      <c r="R153" s="71"/>
      <c r="S153" s="72"/>
      <c r="T153" s="72"/>
      <c r="U153" s="72"/>
      <c r="V153" s="305"/>
      <c r="W153" s="306"/>
      <c r="X153" s="306"/>
      <c r="Y153" s="306"/>
      <c r="Z153" s="305"/>
      <c r="AA153" s="307"/>
      <c r="AB153" s="65" t="str">
        <f t="shared" si="4"/>
        <v/>
      </c>
      <c r="AE153" s="62" t="s">
        <v>758</v>
      </c>
      <c r="AF153" s="71"/>
      <c r="AG153" s="72"/>
      <c r="AH153" s="72"/>
      <c r="AI153" s="72"/>
      <c r="AJ153" s="305"/>
      <c r="AK153" s="306"/>
      <c r="AL153" s="306"/>
      <c r="AM153" s="306"/>
      <c r="AN153" s="305"/>
      <c r="AO153" s="307"/>
      <c r="AP153" s="65" t="str">
        <f t="shared" si="5"/>
        <v/>
      </c>
      <c r="AS153" s="62" t="s">
        <v>759</v>
      </c>
      <c r="AT153" s="71"/>
      <c r="AU153" s="72"/>
      <c r="AV153" s="72"/>
      <c r="AW153" s="72"/>
      <c r="AX153" s="305"/>
      <c r="AY153" s="306"/>
      <c r="AZ153" s="306"/>
      <c r="BA153" s="306"/>
      <c r="BB153" s="305"/>
      <c r="BC153" s="307"/>
      <c r="BD153" s="65" t="str">
        <f t="shared" si="6"/>
        <v/>
      </c>
    </row>
    <row r="154" spans="17:56" ht="19.5" customHeight="1" x14ac:dyDescent="0.4">
      <c r="Q154" s="62" t="s">
        <v>761</v>
      </c>
      <c r="R154" s="71"/>
      <c r="S154" s="72"/>
      <c r="T154" s="72"/>
      <c r="U154" s="72"/>
      <c r="V154" s="305"/>
      <c r="W154" s="306"/>
      <c r="X154" s="306"/>
      <c r="Y154" s="306"/>
      <c r="Z154" s="305"/>
      <c r="AA154" s="307"/>
      <c r="AB154" s="65" t="str">
        <f t="shared" si="4"/>
        <v/>
      </c>
      <c r="AE154" s="62" t="s">
        <v>762</v>
      </c>
      <c r="AF154" s="71"/>
      <c r="AG154" s="72"/>
      <c r="AH154" s="72"/>
      <c r="AI154" s="72"/>
      <c r="AJ154" s="305"/>
      <c r="AK154" s="306"/>
      <c r="AL154" s="306"/>
      <c r="AM154" s="306"/>
      <c r="AN154" s="305"/>
      <c r="AO154" s="307"/>
      <c r="AP154" s="65" t="str">
        <f t="shared" si="5"/>
        <v/>
      </c>
      <c r="AS154" s="62" t="s">
        <v>763</v>
      </c>
      <c r="AT154" s="71"/>
      <c r="AU154" s="72"/>
      <c r="AV154" s="72"/>
      <c r="AW154" s="72"/>
      <c r="AX154" s="305"/>
      <c r="AY154" s="306"/>
      <c r="AZ154" s="306"/>
      <c r="BA154" s="306"/>
      <c r="BB154" s="305"/>
      <c r="BC154" s="307"/>
      <c r="BD154" s="65" t="str">
        <f t="shared" si="6"/>
        <v/>
      </c>
    </row>
    <row r="155" spans="17:56" ht="19.5" customHeight="1" x14ac:dyDescent="0.4">
      <c r="Q155" s="62" t="s">
        <v>765</v>
      </c>
      <c r="R155" s="71"/>
      <c r="S155" s="72"/>
      <c r="T155" s="72"/>
      <c r="U155" s="72"/>
      <c r="V155" s="305"/>
      <c r="W155" s="306"/>
      <c r="X155" s="306"/>
      <c r="Y155" s="306"/>
      <c r="Z155" s="305"/>
      <c r="AA155" s="307"/>
      <c r="AB155" s="65" t="str">
        <f t="shared" si="4"/>
        <v/>
      </c>
      <c r="AE155" s="62" t="s">
        <v>766</v>
      </c>
      <c r="AF155" s="71"/>
      <c r="AG155" s="72"/>
      <c r="AH155" s="72"/>
      <c r="AI155" s="72"/>
      <c r="AJ155" s="305"/>
      <c r="AK155" s="306"/>
      <c r="AL155" s="306"/>
      <c r="AM155" s="306"/>
      <c r="AN155" s="305"/>
      <c r="AO155" s="307"/>
      <c r="AP155" s="65" t="str">
        <f t="shared" si="5"/>
        <v/>
      </c>
      <c r="AS155" s="62" t="s">
        <v>767</v>
      </c>
      <c r="AT155" s="71"/>
      <c r="AU155" s="72"/>
      <c r="AV155" s="72"/>
      <c r="AW155" s="72"/>
      <c r="AX155" s="305"/>
      <c r="AY155" s="306"/>
      <c r="AZ155" s="306"/>
      <c r="BA155" s="306"/>
      <c r="BB155" s="305"/>
      <c r="BC155" s="307"/>
      <c r="BD155" s="65" t="str">
        <f t="shared" si="6"/>
        <v/>
      </c>
    </row>
    <row r="156" spans="17:56" ht="19.5" customHeight="1" x14ac:dyDescent="0.4">
      <c r="Q156" s="62" t="s">
        <v>769</v>
      </c>
      <c r="R156" s="71"/>
      <c r="S156" s="72"/>
      <c r="T156" s="72"/>
      <c r="U156" s="72"/>
      <c r="V156" s="305"/>
      <c r="W156" s="306"/>
      <c r="X156" s="306"/>
      <c r="Y156" s="306"/>
      <c r="Z156" s="305"/>
      <c r="AA156" s="307"/>
      <c r="AB156" s="65" t="str">
        <f t="shared" ref="AB156:AB219" si="7">IF(T156&lt;6,IF(AA156="","",ROUNDDOWN(V156*AA156,4)),IF(T156=6,AA156*0,IF(AA156="","",ROUNDDOWN(V156*AA156,4))))</f>
        <v/>
      </c>
      <c r="AE156" s="62" t="s">
        <v>770</v>
      </c>
      <c r="AF156" s="71"/>
      <c r="AG156" s="72"/>
      <c r="AH156" s="72"/>
      <c r="AI156" s="72"/>
      <c r="AJ156" s="305"/>
      <c r="AK156" s="306"/>
      <c r="AL156" s="306"/>
      <c r="AM156" s="306"/>
      <c r="AN156" s="305"/>
      <c r="AO156" s="307"/>
      <c r="AP156" s="65" t="str">
        <f t="shared" ref="AP156:AP219" si="8">IF(AH156&lt;6,IF(AO156="","",ROUNDDOWN(AJ156*AO156,4)),IF(AH156=6,AO156*0,IF(AO156="","",ROUNDDOWN(AJ156*AO156,4))))</f>
        <v/>
      </c>
      <c r="AS156" s="62" t="s">
        <v>771</v>
      </c>
      <c r="AT156" s="71"/>
      <c r="AU156" s="72"/>
      <c r="AV156" s="72"/>
      <c r="AW156" s="72"/>
      <c r="AX156" s="305"/>
      <c r="AY156" s="306"/>
      <c r="AZ156" s="306"/>
      <c r="BA156" s="306"/>
      <c r="BB156" s="305"/>
      <c r="BC156" s="307"/>
      <c r="BD156" s="65" t="str">
        <f t="shared" ref="BD156:BD219" si="9">IF(AV156&lt;6,IF(BC156="","",ROUNDDOWN(AX156*BC156,4)),IF(AV156=6,BC156*0,IF(BC156="","",ROUNDDOWN(AX156*BC156,4))))</f>
        <v/>
      </c>
    </row>
    <row r="157" spans="17:56" ht="19.5" customHeight="1" x14ac:dyDescent="0.4">
      <c r="Q157" s="62" t="s">
        <v>773</v>
      </c>
      <c r="R157" s="71"/>
      <c r="S157" s="72"/>
      <c r="T157" s="72"/>
      <c r="U157" s="72"/>
      <c r="V157" s="305"/>
      <c r="W157" s="306"/>
      <c r="X157" s="306"/>
      <c r="Y157" s="306"/>
      <c r="Z157" s="305"/>
      <c r="AA157" s="307"/>
      <c r="AB157" s="65" t="str">
        <f t="shared" si="7"/>
        <v/>
      </c>
      <c r="AE157" s="62" t="s">
        <v>774</v>
      </c>
      <c r="AF157" s="71"/>
      <c r="AG157" s="72"/>
      <c r="AH157" s="72"/>
      <c r="AI157" s="72"/>
      <c r="AJ157" s="305"/>
      <c r="AK157" s="306"/>
      <c r="AL157" s="306"/>
      <c r="AM157" s="306"/>
      <c r="AN157" s="305"/>
      <c r="AO157" s="307"/>
      <c r="AP157" s="65" t="str">
        <f t="shared" si="8"/>
        <v/>
      </c>
      <c r="AS157" s="62" t="s">
        <v>775</v>
      </c>
      <c r="AT157" s="71"/>
      <c r="AU157" s="72"/>
      <c r="AV157" s="72"/>
      <c r="AW157" s="72"/>
      <c r="AX157" s="305"/>
      <c r="AY157" s="306"/>
      <c r="AZ157" s="306"/>
      <c r="BA157" s="306"/>
      <c r="BB157" s="305"/>
      <c r="BC157" s="307"/>
      <c r="BD157" s="65" t="str">
        <f t="shared" si="9"/>
        <v/>
      </c>
    </row>
    <row r="158" spans="17:56" ht="19.5" customHeight="1" x14ac:dyDescent="0.4">
      <c r="Q158" s="62" t="s">
        <v>777</v>
      </c>
      <c r="R158" s="71"/>
      <c r="S158" s="72"/>
      <c r="T158" s="72"/>
      <c r="U158" s="72"/>
      <c r="V158" s="305"/>
      <c r="W158" s="306"/>
      <c r="X158" s="306"/>
      <c r="Y158" s="306"/>
      <c r="Z158" s="305"/>
      <c r="AA158" s="307"/>
      <c r="AB158" s="65" t="str">
        <f t="shared" si="7"/>
        <v/>
      </c>
      <c r="AE158" s="62" t="s">
        <v>778</v>
      </c>
      <c r="AF158" s="71"/>
      <c r="AG158" s="72"/>
      <c r="AH158" s="72"/>
      <c r="AI158" s="72"/>
      <c r="AJ158" s="305"/>
      <c r="AK158" s="306"/>
      <c r="AL158" s="306"/>
      <c r="AM158" s="306"/>
      <c r="AN158" s="305"/>
      <c r="AO158" s="307"/>
      <c r="AP158" s="65" t="str">
        <f t="shared" si="8"/>
        <v/>
      </c>
      <c r="AS158" s="62" t="s">
        <v>779</v>
      </c>
      <c r="AT158" s="71"/>
      <c r="AU158" s="72"/>
      <c r="AV158" s="72"/>
      <c r="AW158" s="72"/>
      <c r="AX158" s="305"/>
      <c r="AY158" s="306"/>
      <c r="AZ158" s="306"/>
      <c r="BA158" s="306"/>
      <c r="BB158" s="305"/>
      <c r="BC158" s="307"/>
      <c r="BD158" s="65" t="str">
        <f t="shared" si="9"/>
        <v/>
      </c>
    </row>
    <row r="159" spans="17:56" ht="19.5" customHeight="1" x14ac:dyDescent="0.4">
      <c r="Q159" s="62" t="s">
        <v>781</v>
      </c>
      <c r="R159" s="71"/>
      <c r="S159" s="72"/>
      <c r="T159" s="72"/>
      <c r="U159" s="72"/>
      <c r="V159" s="305"/>
      <c r="W159" s="306"/>
      <c r="X159" s="306"/>
      <c r="Y159" s="306"/>
      <c r="Z159" s="305"/>
      <c r="AA159" s="307"/>
      <c r="AB159" s="65" t="str">
        <f t="shared" si="7"/>
        <v/>
      </c>
      <c r="AE159" s="62" t="s">
        <v>782</v>
      </c>
      <c r="AF159" s="71"/>
      <c r="AG159" s="72"/>
      <c r="AH159" s="72"/>
      <c r="AI159" s="72"/>
      <c r="AJ159" s="305"/>
      <c r="AK159" s="306"/>
      <c r="AL159" s="306"/>
      <c r="AM159" s="306"/>
      <c r="AN159" s="305"/>
      <c r="AO159" s="307"/>
      <c r="AP159" s="65" t="str">
        <f t="shared" si="8"/>
        <v/>
      </c>
      <c r="AS159" s="62" t="s">
        <v>783</v>
      </c>
      <c r="AT159" s="71"/>
      <c r="AU159" s="72"/>
      <c r="AV159" s="72"/>
      <c r="AW159" s="72"/>
      <c r="AX159" s="305"/>
      <c r="AY159" s="306"/>
      <c r="AZ159" s="306"/>
      <c r="BA159" s="306"/>
      <c r="BB159" s="305"/>
      <c r="BC159" s="307"/>
      <c r="BD159" s="65" t="str">
        <f t="shared" si="9"/>
        <v/>
      </c>
    </row>
    <row r="160" spans="17:56" ht="19.5" customHeight="1" x14ac:dyDescent="0.4">
      <c r="Q160" s="62" t="s">
        <v>785</v>
      </c>
      <c r="R160" s="71"/>
      <c r="S160" s="72"/>
      <c r="T160" s="72"/>
      <c r="U160" s="72"/>
      <c r="V160" s="305"/>
      <c r="W160" s="306"/>
      <c r="X160" s="306"/>
      <c r="Y160" s="306"/>
      <c r="Z160" s="305"/>
      <c r="AA160" s="307"/>
      <c r="AB160" s="65" t="str">
        <f t="shared" si="7"/>
        <v/>
      </c>
      <c r="AE160" s="62" t="s">
        <v>786</v>
      </c>
      <c r="AF160" s="71"/>
      <c r="AG160" s="72"/>
      <c r="AH160" s="72"/>
      <c r="AI160" s="72"/>
      <c r="AJ160" s="305"/>
      <c r="AK160" s="306"/>
      <c r="AL160" s="306"/>
      <c r="AM160" s="306"/>
      <c r="AN160" s="305"/>
      <c r="AO160" s="307"/>
      <c r="AP160" s="65" t="str">
        <f t="shared" si="8"/>
        <v/>
      </c>
      <c r="AS160" s="62" t="s">
        <v>787</v>
      </c>
      <c r="AT160" s="71"/>
      <c r="AU160" s="72"/>
      <c r="AV160" s="72"/>
      <c r="AW160" s="72"/>
      <c r="AX160" s="305"/>
      <c r="AY160" s="306"/>
      <c r="AZ160" s="306"/>
      <c r="BA160" s="306"/>
      <c r="BB160" s="305"/>
      <c r="BC160" s="307"/>
      <c r="BD160" s="65" t="str">
        <f t="shared" si="9"/>
        <v/>
      </c>
    </row>
    <row r="161" spans="17:56" ht="19.5" customHeight="1" x14ac:dyDescent="0.4">
      <c r="Q161" s="62" t="s">
        <v>789</v>
      </c>
      <c r="R161" s="71"/>
      <c r="S161" s="72"/>
      <c r="T161" s="72"/>
      <c r="U161" s="72"/>
      <c r="V161" s="305"/>
      <c r="W161" s="306"/>
      <c r="X161" s="306"/>
      <c r="Y161" s="306"/>
      <c r="Z161" s="305"/>
      <c r="AA161" s="307"/>
      <c r="AB161" s="65" t="str">
        <f t="shared" si="7"/>
        <v/>
      </c>
      <c r="AE161" s="62" t="s">
        <v>790</v>
      </c>
      <c r="AF161" s="71"/>
      <c r="AG161" s="72"/>
      <c r="AH161" s="72"/>
      <c r="AI161" s="72"/>
      <c r="AJ161" s="305"/>
      <c r="AK161" s="306"/>
      <c r="AL161" s="306"/>
      <c r="AM161" s="306"/>
      <c r="AN161" s="305"/>
      <c r="AO161" s="307"/>
      <c r="AP161" s="65" t="str">
        <f t="shared" si="8"/>
        <v/>
      </c>
      <c r="AS161" s="62" t="s">
        <v>791</v>
      </c>
      <c r="AT161" s="71"/>
      <c r="AU161" s="72"/>
      <c r="AV161" s="72"/>
      <c r="AW161" s="72"/>
      <c r="AX161" s="305"/>
      <c r="AY161" s="306"/>
      <c r="AZ161" s="306"/>
      <c r="BA161" s="306"/>
      <c r="BB161" s="305"/>
      <c r="BC161" s="307"/>
      <c r="BD161" s="65" t="str">
        <f t="shared" si="9"/>
        <v/>
      </c>
    </row>
    <row r="162" spans="17:56" ht="19.5" customHeight="1" x14ac:dyDescent="0.4">
      <c r="Q162" s="62" t="s">
        <v>793</v>
      </c>
      <c r="R162" s="71"/>
      <c r="S162" s="72"/>
      <c r="T162" s="72"/>
      <c r="U162" s="72"/>
      <c r="V162" s="305"/>
      <c r="W162" s="306"/>
      <c r="X162" s="306"/>
      <c r="Y162" s="306"/>
      <c r="Z162" s="305"/>
      <c r="AA162" s="307"/>
      <c r="AB162" s="65" t="str">
        <f t="shared" si="7"/>
        <v/>
      </c>
      <c r="AE162" s="62" t="s">
        <v>794</v>
      </c>
      <c r="AF162" s="71"/>
      <c r="AG162" s="72"/>
      <c r="AH162" s="72"/>
      <c r="AI162" s="72"/>
      <c r="AJ162" s="305"/>
      <c r="AK162" s="306"/>
      <c r="AL162" s="306"/>
      <c r="AM162" s="306"/>
      <c r="AN162" s="305"/>
      <c r="AO162" s="307"/>
      <c r="AP162" s="65" t="str">
        <f t="shared" si="8"/>
        <v/>
      </c>
      <c r="AS162" s="62" t="s">
        <v>795</v>
      </c>
      <c r="AT162" s="71"/>
      <c r="AU162" s="72"/>
      <c r="AV162" s="72"/>
      <c r="AW162" s="72"/>
      <c r="AX162" s="305"/>
      <c r="AY162" s="306"/>
      <c r="AZ162" s="306"/>
      <c r="BA162" s="306"/>
      <c r="BB162" s="305"/>
      <c r="BC162" s="307"/>
      <c r="BD162" s="65" t="str">
        <f t="shared" si="9"/>
        <v/>
      </c>
    </row>
    <row r="163" spans="17:56" ht="19.5" customHeight="1" x14ac:dyDescent="0.4">
      <c r="Q163" s="62" t="s">
        <v>797</v>
      </c>
      <c r="R163" s="71"/>
      <c r="S163" s="72"/>
      <c r="T163" s="72"/>
      <c r="U163" s="72"/>
      <c r="V163" s="305"/>
      <c r="W163" s="306"/>
      <c r="X163" s="306"/>
      <c r="Y163" s="306"/>
      <c r="Z163" s="305"/>
      <c r="AA163" s="307"/>
      <c r="AB163" s="65" t="str">
        <f t="shared" si="7"/>
        <v/>
      </c>
      <c r="AE163" s="62" t="s">
        <v>798</v>
      </c>
      <c r="AF163" s="71"/>
      <c r="AG163" s="72"/>
      <c r="AH163" s="72"/>
      <c r="AI163" s="72"/>
      <c r="AJ163" s="305"/>
      <c r="AK163" s="306"/>
      <c r="AL163" s="306"/>
      <c r="AM163" s="306"/>
      <c r="AN163" s="305"/>
      <c r="AO163" s="307"/>
      <c r="AP163" s="65" t="str">
        <f t="shared" si="8"/>
        <v/>
      </c>
      <c r="AS163" s="62" t="s">
        <v>799</v>
      </c>
      <c r="AT163" s="71"/>
      <c r="AU163" s="72"/>
      <c r="AV163" s="72"/>
      <c r="AW163" s="72"/>
      <c r="AX163" s="305"/>
      <c r="AY163" s="306"/>
      <c r="AZ163" s="306"/>
      <c r="BA163" s="306"/>
      <c r="BB163" s="305"/>
      <c r="BC163" s="307"/>
      <c r="BD163" s="65" t="str">
        <f t="shared" si="9"/>
        <v/>
      </c>
    </row>
    <row r="164" spans="17:56" ht="19.5" customHeight="1" x14ac:dyDescent="0.4">
      <c r="Q164" s="62" t="s">
        <v>801</v>
      </c>
      <c r="R164" s="71"/>
      <c r="S164" s="72"/>
      <c r="T164" s="72"/>
      <c r="U164" s="72"/>
      <c r="V164" s="305"/>
      <c r="W164" s="306"/>
      <c r="X164" s="306"/>
      <c r="Y164" s="306"/>
      <c r="Z164" s="305"/>
      <c r="AA164" s="307"/>
      <c r="AB164" s="65" t="str">
        <f t="shared" si="7"/>
        <v/>
      </c>
      <c r="AE164" s="62" t="s">
        <v>802</v>
      </c>
      <c r="AF164" s="71"/>
      <c r="AG164" s="72"/>
      <c r="AH164" s="72"/>
      <c r="AI164" s="72"/>
      <c r="AJ164" s="305"/>
      <c r="AK164" s="306"/>
      <c r="AL164" s="306"/>
      <c r="AM164" s="306"/>
      <c r="AN164" s="305"/>
      <c r="AO164" s="307"/>
      <c r="AP164" s="65" t="str">
        <f t="shared" si="8"/>
        <v/>
      </c>
      <c r="AS164" s="62" t="s">
        <v>803</v>
      </c>
      <c r="AT164" s="71"/>
      <c r="AU164" s="72"/>
      <c r="AV164" s="72"/>
      <c r="AW164" s="72"/>
      <c r="AX164" s="305"/>
      <c r="AY164" s="306"/>
      <c r="AZ164" s="306"/>
      <c r="BA164" s="306"/>
      <c r="BB164" s="305"/>
      <c r="BC164" s="307"/>
      <c r="BD164" s="65" t="str">
        <f t="shared" si="9"/>
        <v/>
      </c>
    </row>
    <row r="165" spans="17:56" ht="19.5" customHeight="1" x14ac:dyDescent="0.4">
      <c r="Q165" s="62" t="s">
        <v>805</v>
      </c>
      <c r="R165" s="71"/>
      <c r="S165" s="72"/>
      <c r="T165" s="72"/>
      <c r="U165" s="72"/>
      <c r="V165" s="305"/>
      <c r="W165" s="306"/>
      <c r="X165" s="306"/>
      <c r="Y165" s="306"/>
      <c r="Z165" s="305"/>
      <c r="AA165" s="307"/>
      <c r="AB165" s="65" t="str">
        <f t="shared" si="7"/>
        <v/>
      </c>
      <c r="AE165" s="62" t="s">
        <v>806</v>
      </c>
      <c r="AF165" s="71"/>
      <c r="AG165" s="72"/>
      <c r="AH165" s="72"/>
      <c r="AI165" s="72"/>
      <c r="AJ165" s="305"/>
      <c r="AK165" s="306"/>
      <c r="AL165" s="306"/>
      <c r="AM165" s="306"/>
      <c r="AN165" s="305"/>
      <c r="AO165" s="307"/>
      <c r="AP165" s="65" t="str">
        <f t="shared" si="8"/>
        <v/>
      </c>
      <c r="AS165" s="62" t="s">
        <v>807</v>
      </c>
      <c r="AT165" s="71"/>
      <c r="AU165" s="72"/>
      <c r="AV165" s="72"/>
      <c r="AW165" s="72"/>
      <c r="AX165" s="305"/>
      <c r="AY165" s="306"/>
      <c r="AZ165" s="306"/>
      <c r="BA165" s="306"/>
      <c r="BB165" s="305"/>
      <c r="BC165" s="307"/>
      <c r="BD165" s="65" t="str">
        <f t="shared" si="9"/>
        <v/>
      </c>
    </row>
    <row r="166" spans="17:56" ht="19.5" customHeight="1" x14ac:dyDescent="0.4">
      <c r="Q166" s="62" t="s">
        <v>809</v>
      </c>
      <c r="R166" s="71"/>
      <c r="S166" s="72"/>
      <c r="T166" s="72"/>
      <c r="U166" s="72"/>
      <c r="V166" s="305"/>
      <c r="W166" s="306"/>
      <c r="X166" s="306"/>
      <c r="Y166" s="306"/>
      <c r="Z166" s="305"/>
      <c r="AA166" s="307"/>
      <c r="AB166" s="65" t="str">
        <f t="shared" si="7"/>
        <v/>
      </c>
      <c r="AE166" s="62" t="s">
        <v>810</v>
      </c>
      <c r="AF166" s="71"/>
      <c r="AG166" s="72"/>
      <c r="AH166" s="72"/>
      <c r="AI166" s="72"/>
      <c r="AJ166" s="305"/>
      <c r="AK166" s="306"/>
      <c r="AL166" s="306"/>
      <c r="AM166" s="306"/>
      <c r="AN166" s="305"/>
      <c r="AO166" s="307"/>
      <c r="AP166" s="65" t="str">
        <f t="shared" si="8"/>
        <v/>
      </c>
      <c r="AS166" s="62" t="s">
        <v>811</v>
      </c>
      <c r="AT166" s="71"/>
      <c r="AU166" s="72"/>
      <c r="AV166" s="72"/>
      <c r="AW166" s="72"/>
      <c r="AX166" s="305"/>
      <c r="AY166" s="306"/>
      <c r="AZ166" s="306"/>
      <c r="BA166" s="306"/>
      <c r="BB166" s="305"/>
      <c r="BC166" s="307"/>
      <c r="BD166" s="65" t="str">
        <f t="shared" si="9"/>
        <v/>
      </c>
    </row>
    <row r="167" spans="17:56" ht="19.5" customHeight="1" x14ac:dyDescent="0.4">
      <c r="Q167" s="62" t="s">
        <v>813</v>
      </c>
      <c r="R167" s="71"/>
      <c r="S167" s="72"/>
      <c r="T167" s="72"/>
      <c r="U167" s="72"/>
      <c r="V167" s="305"/>
      <c r="W167" s="306"/>
      <c r="X167" s="306"/>
      <c r="Y167" s="306"/>
      <c r="Z167" s="305"/>
      <c r="AA167" s="307"/>
      <c r="AB167" s="65" t="str">
        <f t="shared" si="7"/>
        <v/>
      </c>
      <c r="AE167" s="62" t="s">
        <v>814</v>
      </c>
      <c r="AF167" s="71"/>
      <c r="AG167" s="72"/>
      <c r="AH167" s="72"/>
      <c r="AI167" s="72"/>
      <c r="AJ167" s="305"/>
      <c r="AK167" s="306"/>
      <c r="AL167" s="306"/>
      <c r="AM167" s="306"/>
      <c r="AN167" s="305"/>
      <c r="AO167" s="307"/>
      <c r="AP167" s="65" t="str">
        <f t="shared" si="8"/>
        <v/>
      </c>
      <c r="AS167" s="62" t="s">
        <v>815</v>
      </c>
      <c r="AT167" s="71"/>
      <c r="AU167" s="72"/>
      <c r="AV167" s="72"/>
      <c r="AW167" s="72"/>
      <c r="AX167" s="305"/>
      <c r="AY167" s="306"/>
      <c r="AZ167" s="306"/>
      <c r="BA167" s="306"/>
      <c r="BB167" s="305"/>
      <c r="BC167" s="307"/>
      <c r="BD167" s="65" t="str">
        <f t="shared" si="9"/>
        <v/>
      </c>
    </row>
    <row r="168" spans="17:56" ht="19.5" customHeight="1" x14ac:dyDescent="0.4">
      <c r="Q168" s="62" t="s">
        <v>817</v>
      </c>
      <c r="R168" s="71"/>
      <c r="S168" s="72"/>
      <c r="T168" s="72"/>
      <c r="U168" s="72"/>
      <c r="V168" s="305"/>
      <c r="W168" s="306"/>
      <c r="X168" s="306"/>
      <c r="Y168" s="306"/>
      <c r="Z168" s="305"/>
      <c r="AA168" s="307"/>
      <c r="AB168" s="65" t="str">
        <f t="shared" si="7"/>
        <v/>
      </c>
      <c r="AE168" s="62" t="s">
        <v>818</v>
      </c>
      <c r="AF168" s="71"/>
      <c r="AG168" s="72"/>
      <c r="AH168" s="72"/>
      <c r="AI168" s="72"/>
      <c r="AJ168" s="305"/>
      <c r="AK168" s="306"/>
      <c r="AL168" s="306"/>
      <c r="AM168" s="306"/>
      <c r="AN168" s="305"/>
      <c r="AO168" s="307"/>
      <c r="AP168" s="65" t="str">
        <f t="shared" si="8"/>
        <v/>
      </c>
      <c r="AS168" s="62" t="s">
        <v>819</v>
      </c>
      <c r="AT168" s="71"/>
      <c r="AU168" s="72"/>
      <c r="AV168" s="72"/>
      <c r="AW168" s="72"/>
      <c r="AX168" s="305"/>
      <c r="AY168" s="306"/>
      <c r="AZ168" s="306"/>
      <c r="BA168" s="306"/>
      <c r="BB168" s="305"/>
      <c r="BC168" s="307"/>
      <c r="BD168" s="65" t="str">
        <f t="shared" si="9"/>
        <v/>
      </c>
    </row>
    <row r="169" spans="17:56" ht="19.5" customHeight="1" x14ac:dyDescent="0.4">
      <c r="Q169" s="62" t="s">
        <v>821</v>
      </c>
      <c r="R169" s="71"/>
      <c r="S169" s="72"/>
      <c r="T169" s="72"/>
      <c r="U169" s="72"/>
      <c r="V169" s="305"/>
      <c r="W169" s="306"/>
      <c r="X169" s="306"/>
      <c r="Y169" s="306"/>
      <c r="Z169" s="305"/>
      <c r="AA169" s="307"/>
      <c r="AB169" s="65" t="str">
        <f t="shared" si="7"/>
        <v/>
      </c>
      <c r="AE169" s="62" t="s">
        <v>822</v>
      </c>
      <c r="AF169" s="71"/>
      <c r="AG169" s="72"/>
      <c r="AH169" s="72"/>
      <c r="AI169" s="72"/>
      <c r="AJ169" s="305"/>
      <c r="AK169" s="306"/>
      <c r="AL169" s="306"/>
      <c r="AM169" s="306"/>
      <c r="AN169" s="305"/>
      <c r="AO169" s="307"/>
      <c r="AP169" s="65" t="str">
        <f t="shared" si="8"/>
        <v/>
      </c>
      <c r="AS169" s="62" t="s">
        <v>823</v>
      </c>
      <c r="AT169" s="71"/>
      <c r="AU169" s="72"/>
      <c r="AV169" s="72"/>
      <c r="AW169" s="72"/>
      <c r="AX169" s="305"/>
      <c r="AY169" s="306"/>
      <c r="AZ169" s="306"/>
      <c r="BA169" s="306"/>
      <c r="BB169" s="305"/>
      <c r="BC169" s="307"/>
      <c r="BD169" s="65" t="str">
        <f t="shared" si="9"/>
        <v/>
      </c>
    </row>
    <row r="170" spans="17:56" ht="19.5" customHeight="1" x14ac:dyDescent="0.4">
      <c r="Q170" s="62" t="s">
        <v>825</v>
      </c>
      <c r="R170" s="71"/>
      <c r="S170" s="72"/>
      <c r="T170" s="72"/>
      <c r="U170" s="72"/>
      <c r="V170" s="305"/>
      <c r="W170" s="306"/>
      <c r="X170" s="306"/>
      <c r="Y170" s="306"/>
      <c r="Z170" s="305"/>
      <c r="AA170" s="307"/>
      <c r="AB170" s="65" t="str">
        <f t="shared" si="7"/>
        <v/>
      </c>
      <c r="AE170" s="62" t="s">
        <v>826</v>
      </c>
      <c r="AF170" s="71"/>
      <c r="AG170" s="72"/>
      <c r="AH170" s="72"/>
      <c r="AI170" s="72"/>
      <c r="AJ170" s="305"/>
      <c r="AK170" s="306"/>
      <c r="AL170" s="306"/>
      <c r="AM170" s="306"/>
      <c r="AN170" s="305"/>
      <c r="AO170" s="307"/>
      <c r="AP170" s="65" t="str">
        <f t="shared" si="8"/>
        <v/>
      </c>
      <c r="AS170" s="62" t="s">
        <v>827</v>
      </c>
      <c r="AT170" s="71"/>
      <c r="AU170" s="72"/>
      <c r="AV170" s="72"/>
      <c r="AW170" s="72"/>
      <c r="AX170" s="305"/>
      <c r="AY170" s="306"/>
      <c r="AZ170" s="306"/>
      <c r="BA170" s="306"/>
      <c r="BB170" s="305"/>
      <c r="BC170" s="307"/>
      <c r="BD170" s="65" t="str">
        <f t="shared" si="9"/>
        <v/>
      </c>
    </row>
    <row r="171" spans="17:56" ht="19.5" customHeight="1" x14ac:dyDescent="0.4">
      <c r="Q171" s="62" t="s">
        <v>829</v>
      </c>
      <c r="R171" s="71"/>
      <c r="S171" s="72"/>
      <c r="T171" s="72"/>
      <c r="U171" s="72"/>
      <c r="V171" s="305"/>
      <c r="W171" s="306"/>
      <c r="X171" s="306"/>
      <c r="Y171" s="306"/>
      <c r="Z171" s="305"/>
      <c r="AA171" s="307"/>
      <c r="AB171" s="65" t="str">
        <f t="shared" si="7"/>
        <v/>
      </c>
      <c r="AE171" s="62" t="s">
        <v>830</v>
      </c>
      <c r="AF171" s="71"/>
      <c r="AG171" s="72"/>
      <c r="AH171" s="72"/>
      <c r="AI171" s="72"/>
      <c r="AJ171" s="305"/>
      <c r="AK171" s="306"/>
      <c r="AL171" s="306"/>
      <c r="AM171" s="306"/>
      <c r="AN171" s="305"/>
      <c r="AO171" s="307"/>
      <c r="AP171" s="65" t="str">
        <f t="shared" si="8"/>
        <v/>
      </c>
      <c r="AS171" s="62" t="s">
        <v>831</v>
      </c>
      <c r="AT171" s="71"/>
      <c r="AU171" s="72"/>
      <c r="AV171" s="72"/>
      <c r="AW171" s="72"/>
      <c r="AX171" s="305"/>
      <c r="AY171" s="306"/>
      <c r="AZ171" s="306"/>
      <c r="BA171" s="306"/>
      <c r="BB171" s="305"/>
      <c r="BC171" s="307"/>
      <c r="BD171" s="65" t="str">
        <f t="shared" si="9"/>
        <v/>
      </c>
    </row>
    <row r="172" spans="17:56" ht="19.5" customHeight="1" x14ac:dyDescent="0.4">
      <c r="Q172" s="62" t="s">
        <v>833</v>
      </c>
      <c r="R172" s="71"/>
      <c r="S172" s="72"/>
      <c r="T172" s="72"/>
      <c r="U172" s="72"/>
      <c r="V172" s="305"/>
      <c r="W172" s="306"/>
      <c r="X172" s="306"/>
      <c r="Y172" s="306"/>
      <c r="Z172" s="305"/>
      <c r="AA172" s="307"/>
      <c r="AB172" s="65" t="str">
        <f t="shared" si="7"/>
        <v/>
      </c>
      <c r="AE172" s="62" t="s">
        <v>834</v>
      </c>
      <c r="AF172" s="71"/>
      <c r="AG172" s="72"/>
      <c r="AH172" s="72"/>
      <c r="AI172" s="72"/>
      <c r="AJ172" s="305"/>
      <c r="AK172" s="306"/>
      <c r="AL172" s="306"/>
      <c r="AM172" s="306"/>
      <c r="AN172" s="305"/>
      <c r="AO172" s="307"/>
      <c r="AP172" s="65" t="str">
        <f t="shared" si="8"/>
        <v/>
      </c>
      <c r="AS172" s="62" t="s">
        <v>835</v>
      </c>
      <c r="AT172" s="71"/>
      <c r="AU172" s="72"/>
      <c r="AV172" s="72"/>
      <c r="AW172" s="72"/>
      <c r="AX172" s="305"/>
      <c r="AY172" s="306"/>
      <c r="AZ172" s="306"/>
      <c r="BA172" s="306"/>
      <c r="BB172" s="305"/>
      <c r="BC172" s="307"/>
      <c r="BD172" s="65" t="str">
        <f t="shared" si="9"/>
        <v/>
      </c>
    </row>
    <row r="173" spans="17:56" ht="19.5" customHeight="1" x14ac:dyDescent="0.4">
      <c r="Q173" s="62" t="s">
        <v>837</v>
      </c>
      <c r="R173" s="71"/>
      <c r="S173" s="72"/>
      <c r="T173" s="72"/>
      <c r="U173" s="72"/>
      <c r="V173" s="305"/>
      <c r="W173" s="306"/>
      <c r="X173" s="306"/>
      <c r="Y173" s="306"/>
      <c r="Z173" s="305"/>
      <c r="AA173" s="307"/>
      <c r="AB173" s="65" t="str">
        <f t="shared" si="7"/>
        <v/>
      </c>
      <c r="AE173" s="62" t="s">
        <v>838</v>
      </c>
      <c r="AF173" s="71"/>
      <c r="AG173" s="72"/>
      <c r="AH173" s="72"/>
      <c r="AI173" s="72"/>
      <c r="AJ173" s="305"/>
      <c r="AK173" s="306"/>
      <c r="AL173" s="306"/>
      <c r="AM173" s="306"/>
      <c r="AN173" s="305"/>
      <c r="AO173" s="307"/>
      <c r="AP173" s="65" t="str">
        <f t="shared" si="8"/>
        <v/>
      </c>
      <c r="AS173" s="62" t="s">
        <v>839</v>
      </c>
      <c r="AT173" s="71"/>
      <c r="AU173" s="72"/>
      <c r="AV173" s="72"/>
      <c r="AW173" s="72"/>
      <c r="AX173" s="305"/>
      <c r="AY173" s="306"/>
      <c r="AZ173" s="306"/>
      <c r="BA173" s="306"/>
      <c r="BB173" s="305"/>
      <c r="BC173" s="307"/>
      <c r="BD173" s="65" t="str">
        <f t="shared" si="9"/>
        <v/>
      </c>
    </row>
    <row r="174" spans="17:56" ht="19.5" customHeight="1" x14ac:dyDescent="0.4">
      <c r="Q174" s="62" t="s">
        <v>841</v>
      </c>
      <c r="R174" s="71"/>
      <c r="S174" s="72"/>
      <c r="T174" s="72"/>
      <c r="U174" s="72"/>
      <c r="V174" s="305"/>
      <c r="W174" s="306"/>
      <c r="X174" s="306"/>
      <c r="Y174" s="306"/>
      <c r="Z174" s="305"/>
      <c r="AA174" s="307"/>
      <c r="AB174" s="65" t="str">
        <f t="shared" si="7"/>
        <v/>
      </c>
      <c r="AE174" s="62" t="s">
        <v>842</v>
      </c>
      <c r="AF174" s="71"/>
      <c r="AG174" s="72"/>
      <c r="AH174" s="72"/>
      <c r="AI174" s="72"/>
      <c r="AJ174" s="305"/>
      <c r="AK174" s="306"/>
      <c r="AL174" s="306"/>
      <c r="AM174" s="306"/>
      <c r="AN174" s="305"/>
      <c r="AO174" s="307"/>
      <c r="AP174" s="65" t="str">
        <f t="shared" si="8"/>
        <v/>
      </c>
      <c r="AS174" s="62" t="s">
        <v>843</v>
      </c>
      <c r="AT174" s="71"/>
      <c r="AU174" s="72"/>
      <c r="AV174" s="72"/>
      <c r="AW174" s="72"/>
      <c r="AX174" s="305"/>
      <c r="AY174" s="306"/>
      <c r="AZ174" s="306"/>
      <c r="BA174" s="306"/>
      <c r="BB174" s="305"/>
      <c r="BC174" s="307"/>
      <c r="BD174" s="65" t="str">
        <f t="shared" si="9"/>
        <v/>
      </c>
    </row>
    <row r="175" spans="17:56" ht="19.5" customHeight="1" x14ac:dyDescent="0.4">
      <c r="Q175" s="62" t="s">
        <v>845</v>
      </c>
      <c r="R175" s="71"/>
      <c r="S175" s="72"/>
      <c r="T175" s="72"/>
      <c r="U175" s="72"/>
      <c r="V175" s="305"/>
      <c r="W175" s="306"/>
      <c r="X175" s="306"/>
      <c r="Y175" s="306"/>
      <c r="Z175" s="305"/>
      <c r="AA175" s="307"/>
      <c r="AB175" s="65" t="str">
        <f t="shared" si="7"/>
        <v/>
      </c>
      <c r="AE175" s="62" t="s">
        <v>846</v>
      </c>
      <c r="AF175" s="71"/>
      <c r="AG175" s="72"/>
      <c r="AH175" s="72"/>
      <c r="AI175" s="72"/>
      <c r="AJ175" s="305"/>
      <c r="AK175" s="306"/>
      <c r="AL175" s="306"/>
      <c r="AM175" s="306"/>
      <c r="AN175" s="305"/>
      <c r="AO175" s="307"/>
      <c r="AP175" s="65" t="str">
        <f t="shared" si="8"/>
        <v/>
      </c>
      <c r="AS175" s="62" t="s">
        <v>847</v>
      </c>
      <c r="AT175" s="71"/>
      <c r="AU175" s="72"/>
      <c r="AV175" s="72"/>
      <c r="AW175" s="72"/>
      <c r="AX175" s="305"/>
      <c r="AY175" s="306"/>
      <c r="AZ175" s="306"/>
      <c r="BA175" s="306"/>
      <c r="BB175" s="305"/>
      <c r="BC175" s="307"/>
      <c r="BD175" s="65" t="str">
        <f t="shared" si="9"/>
        <v/>
      </c>
    </row>
    <row r="176" spans="17:56" ht="19.5" customHeight="1" x14ac:dyDescent="0.4">
      <c r="Q176" s="62" t="s">
        <v>849</v>
      </c>
      <c r="R176" s="71"/>
      <c r="S176" s="72"/>
      <c r="T176" s="72"/>
      <c r="U176" s="72"/>
      <c r="V176" s="305"/>
      <c r="W176" s="306"/>
      <c r="X176" s="306"/>
      <c r="Y176" s="306"/>
      <c r="Z176" s="305"/>
      <c r="AA176" s="307"/>
      <c r="AB176" s="65" t="str">
        <f t="shared" si="7"/>
        <v/>
      </c>
      <c r="AE176" s="62" t="s">
        <v>850</v>
      </c>
      <c r="AF176" s="71"/>
      <c r="AG176" s="72"/>
      <c r="AH176" s="72"/>
      <c r="AI176" s="72"/>
      <c r="AJ176" s="305"/>
      <c r="AK176" s="306"/>
      <c r="AL176" s="306"/>
      <c r="AM176" s="306"/>
      <c r="AN176" s="305"/>
      <c r="AO176" s="307"/>
      <c r="AP176" s="65" t="str">
        <f t="shared" si="8"/>
        <v/>
      </c>
      <c r="AS176" s="62" t="s">
        <v>851</v>
      </c>
      <c r="AT176" s="71"/>
      <c r="AU176" s="72"/>
      <c r="AV176" s="72"/>
      <c r="AW176" s="72"/>
      <c r="AX176" s="305"/>
      <c r="AY176" s="306"/>
      <c r="AZ176" s="306"/>
      <c r="BA176" s="306"/>
      <c r="BB176" s="305"/>
      <c r="BC176" s="307"/>
      <c r="BD176" s="65" t="str">
        <f t="shared" si="9"/>
        <v/>
      </c>
    </row>
    <row r="177" spans="17:56" ht="19.5" customHeight="1" x14ac:dyDescent="0.4">
      <c r="Q177" s="62" t="s">
        <v>853</v>
      </c>
      <c r="R177" s="71"/>
      <c r="S177" s="72"/>
      <c r="T177" s="72"/>
      <c r="U177" s="72"/>
      <c r="V177" s="305"/>
      <c r="W177" s="306"/>
      <c r="X177" s="306"/>
      <c r="Y177" s="306"/>
      <c r="Z177" s="305"/>
      <c r="AA177" s="307"/>
      <c r="AB177" s="65" t="str">
        <f t="shared" si="7"/>
        <v/>
      </c>
      <c r="AE177" s="62" t="s">
        <v>854</v>
      </c>
      <c r="AF177" s="71"/>
      <c r="AG177" s="72"/>
      <c r="AH177" s="72"/>
      <c r="AI177" s="72"/>
      <c r="AJ177" s="305"/>
      <c r="AK177" s="306"/>
      <c r="AL177" s="306"/>
      <c r="AM177" s="306"/>
      <c r="AN177" s="305"/>
      <c r="AO177" s="307"/>
      <c r="AP177" s="65" t="str">
        <f t="shared" si="8"/>
        <v/>
      </c>
      <c r="AS177" s="62" t="s">
        <v>855</v>
      </c>
      <c r="AT177" s="71"/>
      <c r="AU177" s="72"/>
      <c r="AV177" s="72"/>
      <c r="AW177" s="72"/>
      <c r="AX177" s="305"/>
      <c r="AY177" s="306"/>
      <c r="AZ177" s="306"/>
      <c r="BA177" s="306"/>
      <c r="BB177" s="305"/>
      <c r="BC177" s="307"/>
      <c r="BD177" s="65" t="str">
        <f t="shared" si="9"/>
        <v/>
      </c>
    </row>
    <row r="178" spans="17:56" ht="19.5" customHeight="1" x14ac:dyDescent="0.4">
      <c r="Q178" s="62" t="s">
        <v>857</v>
      </c>
      <c r="R178" s="71"/>
      <c r="S178" s="72"/>
      <c r="T178" s="72"/>
      <c r="U178" s="72"/>
      <c r="V178" s="305"/>
      <c r="W178" s="306"/>
      <c r="X178" s="306"/>
      <c r="Y178" s="306"/>
      <c r="Z178" s="305"/>
      <c r="AA178" s="307"/>
      <c r="AB178" s="65" t="str">
        <f t="shared" si="7"/>
        <v/>
      </c>
      <c r="AE178" s="62" t="s">
        <v>858</v>
      </c>
      <c r="AF178" s="71"/>
      <c r="AG178" s="72"/>
      <c r="AH178" s="72"/>
      <c r="AI178" s="72"/>
      <c r="AJ178" s="305"/>
      <c r="AK178" s="306"/>
      <c r="AL178" s="306"/>
      <c r="AM178" s="306"/>
      <c r="AN178" s="305"/>
      <c r="AO178" s="307"/>
      <c r="AP178" s="65" t="str">
        <f t="shared" si="8"/>
        <v/>
      </c>
      <c r="AS178" s="62" t="s">
        <v>859</v>
      </c>
      <c r="AT178" s="71"/>
      <c r="AU178" s="72"/>
      <c r="AV178" s="72"/>
      <c r="AW178" s="72"/>
      <c r="AX178" s="305"/>
      <c r="AY178" s="306"/>
      <c r="AZ178" s="306"/>
      <c r="BA178" s="306"/>
      <c r="BB178" s="305"/>
      <c r="BC178" s="307"/>
      <c r="BD178" s="65" t="str">
        <f t="shared" si="9"/>
        <v/>
      </c>
    </row>
    <row r="179" spans="17:56" ht="19.5" customHeight="1" x14ac:dyDescent="0.4">
      <c r="Q179" s="62" t="s">
        <v>861</v>
      </c>
      <c r="R179" s="71"/>
      <c r="S179" s="72"/>
      <c r="T179" s="72"/>
      <c r="U179" s="72"/>
      <c r="V179" s="305"/>
      <c r="W179" s="306"/>
      <c r="X179" s="306"/>
      <c r="Y179" s="306"/>
      <c r="Z179" s="305"/>
      <c r="AA179" s="307"/>
      <c r="AB179" s="65" t="str">
        <f t="shared" si="7"/>
        <v/>
      </c>
      <c r="AE179" s="62" t="s">
        <v>862</v>
      </c>
      <c r="AF179" s="71"/>
      <c r="AG179" s="72"/>
      <c r="AH179" s="72"/>
      <c r="AI179" s="72"/>
      <c r="AJ179" s="305"/>
      <c r="AK179" s="306"/>
      <c r="AL179" s="306"/>
      <c r="AM179" s="306"/>
      <c r="AN179" s="305"/>
      <c r="AO179" s="307"/>
      <c r="AP179" s="65" t="str">
        <f t="shared" si="8"/>
        <v/>
      </c>
      <c r="AS179" s="62" t="s">
        <v>863</v>
      </c>
      <c r="AT179" s="71"/>
      <c r="AU179" s="72"/>
      <c r="AV179" s="72"/>
      <c r="AW179" s="72"/>
      <c r="AX179" s="305"/>
      <c r="AY179" s="306"/>
      <c r="AZ179" s="306"/>
      <c r="BA179" s="306"/>
      <c r="BB179" s="305"/>
      <c r="BC179" s="307"/>
      <c r="BD179" s="65" t="str">
        <f t="shared" si="9"/>
        <v/>
      </c>
    </row>
    <row r="180" spans="17:56" ht="19.5" customHeight="1" x14ac:dyDescent="0.4">
      <c r="Q180" s="62" t="s">
        <v>865</v>
      </c>
      <c r="R180" s="71"/>
      <c r="S180" s="72"/>
      <c r="T180" s="72"/>
      <c r="U180" s="72"/>
      <c r="V180" s="305"/>
      <c r="W180" s="306"/>
      <c r="X180" s="306"/>
      <c r="Y180" s="306"/>
      <c r="Z180" s="305"/>
      <c r="AA180" s="307"/>
      <c r="AB180" s="65" t="str">
        <f t="shared" si="7"/>
        <v/>
      </c>
      <c r="AE180" s="62" t="s">
        <v>866</v>
      </c>
      <c r="AF180" s="71"/>
      <c r="AG180" s="72"/>
      <c r="AH180" s="72"/>
      <c r="AI180" s="72"/>
      <c r="AJ180" s="305"/>
      <c r="AK180" s="306"/>
      <c r="AL180" s="306"/>
      <c r="AM180" s="306"/>
      <c r="AN180" s="305"/>
      <c r="AO180" s="307"/>
      <c r="AP180" s="65" t="str">
        <f t="shared" si="8"/>
        <v/>
      </c>
      <c r="AS180" s="62" t="s">
        <v>867</v>
      </c>
      <c r="AT180" s="71"/>
      <c r="AU180" s="72"/>
      <c r="AV180" s="72"/>
      <c r="AW180" s="72"/>
      <c r="AX180" s="305"/>
      <c r="AY180" s="306"/>
      <c r="AZ180" s="306"/>
      <c r="BA180" s="306"/>
      <c r="BB180" s="305"/>
      <c r="BC180" s="307"/>
      <c r="BD180" s="65" t="str">
        <f t="shared" si="9"/>
        <v/>
      </c>
    </row>
    <row r="181" spans="17:56" ht="19.5" customHeight="1" x14ac:dyDescent="0.4">
      <c r="Q181" s="62" t="s">
        <v>869</v>
      </c>
      <c r="R181" s="71"/>
      <c r="S181" s="72"/>
      <c r="T181" s="72"/>
      <c r="U181" s="72"/>
      <c r="V181" s="305"/>
      <c r="W181" s="306"/>
      <c r="X181" s="306"/>
      <c r="Y181" s="306"/>
      <c r="Z181" s="305"/>
      <c r="AA181" s="307"/>
      <c r="AB181" s="65" t="str">
        <f t="shared" si="7"/>
        <v/>
      </c>
      <c r="AE181" s="62" t="s">
        <v>870</v>
      </c>
      <c r="AF181" s="71"/>
      <c r="AG181" s="72"/>
      <c r="AH181" s="72"/>
      <c r="AI181" s="72"/>
      <c r="AJ181" s="305"/>
      <c r="AK181" s="306"/>
      <c r="AL181" s="306"/>
      <c r="AM181" s="306"/>
      <c r="AN181" s="305"/>
      <c r="AO181" s="307"/>
      <c r="AP181" s="65" t="str">
        <f t="shared" si="8"/>
        <v/>
      </c>
      <c r="AS181" s="62" t="s">
        <v>871</v>
      </c>
      <c r="AT181" s="71"/>
      <c r="AU181" s="72"/>
      <c r="AV181" s="72"/>
      <c r="AW181" s="72"/>
      <c r="AX181" s="305"/>
      <c r="AY181" s="306"/>
      <c r="AZ181" s="306"/>
      <c r="BA181" s="306"/>
      <c r="BB181" s="305"/>
      <c r="BC181" s="307"/>
      <c r="BD181" s="65" t="str">
        <f t="shared" si="9"/>
        <v/>
      </c>
    </row>
    <row r="182" spans="17:56" ht="19.5" customHeight="1" x14ac:dyDescent="0.4">
      <c r="Q182" s="62" t="s">
        <v>873</v>
      </c>
      <c r="R182" s="71"/>
      <c r="S182" s="72"/>
      <c r="T182" s="72"/>
      <c r="U182" s="72"/>
      <c r="V182" s="305"/>
      <c r="W182" s="306"/>
      <c r="X182" s="306"/>
      <c r="Y182" s="306"/>
      <c r="Z182" s="305"/>
      <c r="AA182" s="307"/>
      <c r="AB182" s="65" t="str">
        <f t="shared" si="7"/>
        <v/>
      </c>
      <c r="AE182" s="62" t="s">
        <v>874</v>
      </c>
      <c r="AF182" s="71"/>
      <c r="AG182" s="72"/>
      <c r="AH182" s="72"/>
      <c r="AI182" s="72"/>
      <c r="AJ182" s="305"/>
      <c r="AK182" s="306"/>
      <c r="AL182" s="306"/>
      <c r="AM182" s="306"/>
      <c r="AN182" s="305"/>
      <c r="AO182" s="307"/>
      <c r="AP182" s="65" t="str">
        <f t="shared" si="8"/>
        <v/>
      </c>
      <c r="AS182" s="62" t="s">
        <v>875</v>
      </c>
      <c r="AT182" s="71"/>
      <c r="AU182" s="72"/>
      <c r="AV182" s="72"/>
      <c r="AW182" s="72"/>
      <c r="AX182" s="305"/>
      <c r="AY182" s="306"/>
      <c r="AZ182" s="306"/>
      <c r="BA182" s="306"/>
      <c r="BB182" s="305"/>
      <c r="BC182" s="307"/>
      <c r="BD182" s="65" t="str">
        <f t="shared" si="9"/>
        <v/>
      </c>
    </row>
    <row r="183" spans="17:56" ht="19.5" customHeight="1" x14ac:dyDescent="0.4">
      <c r="Q183" s="62" t="s">
        <v>877</v>
      </c>
      <c r="R183" s="71"/>
      <c r="S183" s="72"/>
      <c r="T183" s="72"/>
      <c r="U183" s="72"/>
      <c r="V183" s="305"/>
      <c r="W183" s="306"/>
      <c r="X183" s="306"/>
      <c r="Y183" s="306"/>
      <c r="Z183" s="305"/>
      <c r="AA183" s="307"/>
      <c r="AB183" s="65" t="str">
        <f t="shared" si="7"/>
        <v/>
      </c>
      <c r="AE183" s="62" t="s">
        <v>878</v>
      </c>
      <c r="AF183" s="71"/>
      <c r="AG183" s="72"/>
      <c r="AH183" s="72"/>
      <c r="AI183" s="72"/>
      <c r="AJ183" s="305"/>
      <c r="AK183" s="306"/>
      <c r="AL183" s="306"/>
      <c r="AM183" s="306"/>
      <c r="AN183" s="305"/>
      <c r="AO183" s="307"/>
      <c r="AP183" s="65" t="str">
        <f t="shared" si="8"/>
        <v/>
      </c>
      <c r="AS183" s="62" t="s">
        <v>879</v>
      </c>
      <c r="AT183" s="71"/>
      <c r="AU183" s="72"/>
      <c r="AV183" s="72"/>
      <c r="AW183" s="72"/>
      <c r="AX183" s="305"/>
      <c r="AY183" s="306"/>
      <c r="AZ183" s="306"/>
      <c r="BA183" s="306"/>
      <c r="BB183" s="305"/>
      <c r="BC183" s="307"/>
      <c r="BD183" s="65" t="str">
        <f t="shared" si="9"/>
        <v/>
      </c>
    </row>
    <row r="184" spans="17:56" ht="19.5" customHeight="1" x14ac:dyDescent="0.4">
      <c r="Q184" s="62" t="s">
        <v>881</v>
      </c>
      <c r="R184" s="71"/>
      <c r="S184" s="72"/>
      <c r="T184" s="72"/>
      <c r="U184" s="72"/>
      <c r="V184" s="305"/>
      <c r="W184" s="306"/>
      <c r="X184" s="306"/>
      <c r="Y184" s="306"/>
      <c r="Z184" s="305"/>
      <c r="AA184" s="307"/>
      <c r="AB184" s="65" t="str">
        <f t="shared" si="7"/>
        <v/>
      </c>
      <c r="AE184" s="62" t="s">
        <v>882</v>
      </c>
      <c r="AF184" s="71"/>
      <c r="AG184" s="72"/>
      <c r="AH184" s="72"/>
      <c r="AI184" s="72"/>
      <c r="AJ184" s="305"/>
      <c r="AK184" s="306"/>
      <c r="AL184" s="306"/>
      <c r="AM184" s="306"/>
      <c r="AN184" s="305"/>
      <c r="AO184" s="307"/>
      <c r="AP184" s="65" t="str">
        <f t="shared" si="8"/>
        <v/>
      </c>
      <c r="AS184" s="62" t="s">
        <v>883</v>
      </c>
      <c r="AT184" s="71"/>
      <c r="AU184" s="72"/>
      <c r="AV184" s="72"/>
      <c r="AW184" s="72"/>
      <c r="AX184" s="305"/>
      <c r="AY184" s="306"/>
      <c r="AZ184" s="306"/>
      <c r="BA184" s="306"/>
      <c r="BB184" s="305"/>
      <c r="BC184" s="307"/>
      <c r="BD184" s="65" t="str">
        <f t="shared" si="9"/>
        <v/>
      </c>
    </row>
    <row r="185" spans="17:56" ht="19.5" customHeight="1" x14ac:dyDescent="0.4">
      <c r="Q185" s="62" t="s">
        <v>885</v>
      </c>
      <c r="R185" s="71"/>
      <c r="S185" s="72"/>
      <c r="T185" s="72"/>
      <c r="U185" s="72"/>
      <c r="V185" s="305"/>
      <c r="W185" s="306"/>
      <c r="X185" s="306"/>
      <c r="Y185" s="306"/>
      <c r="Z185" s="305"/>
      <c r="AA185" s="307"/>
      <c r="AB185" s="65" t="str">
        <f t="shared" si="7"/>
        <v/>
      </c>
      <c r="AE185" s="62" t="s">
        <v>886</v>
      </c>
      <c r="AF185" s="71"/>
      <c r="AG185" s="72"/>
      <c r="AH185" s="72"/>
      <c r="AI185" s="72"/>
      <c r="AJ185" s="305"/>
      <c r="AK185" s="306"/>
      <c r="AL185" s="306"/>
      <c r="AM185" s="306"/>
      <c r="AN185" s="305"/>
      <c r="AO185" s="307"/>
      <c r="AP185" s="65" t="str">
        <f t="shared" si="8"/>
        <v/>
      </c>
      <c r="AS185" s="62" t="s">
        <v>887</v>
      </c>
      <c r="AT185" s="71"/>
      <c r="AU185" s="72"/>
      <c r="AV185" s="72"/>
      <c r="AW185" s="72"/>
      <c r="AX185" s="305"/>
      <c r="AY185" s="306"/>
      <c r="AZ185" s="306"/>
      <c r="BA185" s="306"/>
      <c r="BB185" s="305"/>
      <c r="BC185" s="307"/>
      <c r="BD185" s="65" t="str">
        <f t="shared" si="9"/>
        <v/>
      </c>
    </row>
    <row r="186" spans="17:56" ht="19.5" customHeight="1" x14ac:dyDescent="0.4">
      <c r="Q186" s="62" t="s">
        <v>889</v>
      </c>
      <c r="R186" s="71"/>
      <c r="S186" s="72"/>
      <c r="T186" s="72"/>
      <c r="U186" s="72"/>
      <c r="V186" s="305"/>
      <c r="W186" s="306"/>
      <c r="X186" s="306"/>
      <c r="Y186" s="306"/>
      <c r="Z186" s="305"/>
      <c r="AA186" s="307"/>
      <c r="AB186" s="65" t="str">
        <f t="shared" si="7"/>
        <v/>
      </c>
      <c r="AE186" s="62" t="s">
        <v>890</v>
      </c>
      <c r="AF186" s="71"/>
      <c r="AG186" s="72"/>
      <c r="AH186" s="72"/>
      <c r="AI186" s="72"/>
      <c r="AJ186" s="305"/>
      <c r="AK186" s="306"/>
      <c r="AL186" s="306"/>
      <c r="AM186" s="306"/>
      <c r="AN186" s="305"/>
      <c r="AO186" s="307"/>
      <c r="AP186" s="65" t="str">
        <f t="shared" si="8"/>
        <v/>
      </c>
      <c r="AS186" s="62" t="s">
        <v>891</v>
      </c>
      <c r="AT186" s="71"/>
      <c r="AU186" s="72"/>
      <c r="AV186" s="72"/>
      <c r="AW186" s="72"/>
      <c r="AX186" s="305"/>
      <c r="AY186" s="306"/>
      <c r="AZ186" s="306"/>
      <c r="BA186" s="306"/>
      <c r="BB186" s="305"/>
      <c r="BC186" s="307"/>
      <c r="BD186" s="65" t="str">
        <f t="shared" si="9"/>
        <v/>
      </c>
    </row>
    <row r="187" spans="17:56" ht="19.5" customHeight="1" x14ac:dyDescent="0.4">
      <c r="Q187" s="62" t="s">
        <v>893</v>
      </c>
      <c r="R187" s="71"/>
      <c r="S187" s="72"/>
      <c r="T187" s="72"/>
      <c r="U187" s="72"/>
      <c r="V187" s="305"/>
      <c r="W187" s="306"/>
      <c r="X187" s="306"/>
      <c r="Y187" s="306"/>
      <c r="Z187" s="305"/>
      <c r="AA187" s="307"/>
      <c r="AB187" s="65" t="str">
        <f t="shared" si="7"/>
        <v/>
      </c>
      <c r="AE187" s="62" t="s">
        <v>894</v>
      </c>
      <c r="AF187" s="71"/>
      <c r="AG187" s="72"/>
      <c r="AH187" s="72"/>
      <c r="AI187" s="72"/>
      <c r="AJ187" s="305"/>
      <c r="AK187" s="306"/>
      <c r="AL187" s="306"/>
      <c r="AM187" s="306"/>
      <c r="AN187" s="305"/>
      <c r="AO187" s="307"/>
      <c r="AP187" s="65" t="str">
        <f t="shared" si="8"/>
        <v/>
      </c>
      <c r="AS187" s="62" t="s">
        <v>895</v>
      </c>
      <c r="AT187" s="71"/>
      <c r="AU187" s="72"/>
      <c r="AV187" s="72"/>
      <c r="AW187" s="72"/>
      <c r="AX187" s="305"/>
      <c r="AY187" s="306"/>
      <c r="AZ187" s="306"/>
      <c r="BA187" s="306"/>
      <c r="BB187" s="305"/>
      <c r="BC187" s="307"/>
      <c r="BD187" s="65" t="str">
        <f t="shared" si="9"/>
        <v/>
      </c>
    </row>
    <row r="188" spans="17:56" ht="19.5" customHeight="1" x14ac:dyDescent="0.4">
      <c r="Q188" s="62" t="s">
        <v>897</v>
      </c>
      <c r="R188" s="71"/>
      <c r="S188" s="72"/>
      <c r="T188" s="72"/>
      <c r="U188" s="72"/>
      <c r="V188" s="305"/>
      <c r="W188" s="306"/>
      <c r="X188" s="306"/>
      <c r="Y188" s="306"/>
      <c r="Z188" s="305"/>
      <c r="AA188" s="307"/>
      <c r="AB188" s="65" t="str">
        <f t="shared" si="7"/>
        <v/>
      </c>
      <c r="AE188" s="62" t="s">
        <v>898</v>
      </c>
      <c r="AF188" s="71"/>
      <c r="AG188" s="72"/>
      <c r="AH188" s="72"/>
      <c r="AI188" s="72"/>
      <c r="AJ188" s="305"/>
      <c r="AK188" s="306"/>
      <c r="AL188" s="306"/>
      <c r="AM188" s="306"/>
      <c r="AN188" s="305"/>
      <c r="AO188" s="307"/>
      <c r="AP188" s="65" t="str">
        <f t="shared" si="8"/>
        <v/>
      </c>
      <c r="AS188" s="62" t="s">
        <v>899</v>
      </c>
      <c r="AT188" s="71"/>
      <c r="AU188" s="72"/>
      <c r="AV188" s="72"/>
      <c r="AW188" s="72"/>
      <c r="AX188" s="305"/>
      <c r="AY188" s="306"/>
      <c r="AZ188" s="306"/>
      <c r="BA188" s="306"/>
      <c r="BB188" s="305"/>
      <c r="BC188" s="307"/>
      <c r="BD188" s="65" t="str">
        <f t="shared" si="9"/>
        <v/>
      </c>
    </row>
    <row r="189" spans="17:56" ht="19.5" customHeight="1" x14ac:dyDescent="0.4">
      <c r="Q189" s="62" t="s">
        <v>901</v>
      </c>
      <c r="R189" s="71"/>
      <c r="S189" s="72"/>
      <c r="T189" s="72"/>
      <c r="U189" s="72"/>
      <c r="V189" s="305"/>
      <c r="W189" s="306"/>
      <c r="X189" s="306"/>
      <c r="Y189" s="306"/>
      <c r="Z189" s="305"/>
      <c r="AA189" s="307"/>
      <c r="AB189" s="65" t="str">
        <f t="shared" si="7"/>
        <v/>
      </c>
      <c r="AE189" s="62" t="s">
        <v>902</v>
      </c>
      <c r="AF189" s="71"/>
      <c r="AG189" s="72"/>
      <c r="AH189" s="72"/>
      <c r="AI189" s="72"/>
      <c r="AJ189" s="305"/>
      <c r="AK189" s="306"/>
      <c r="AL189" s="306"/>
      <c r="AM189" s="306"/>
      <c r="AN189" s="305"/>
      <c r="AO189" s="307"/>
      <c r="AP189" s="65" t="str">
        <f t="shared" si="8"/>
        <v/>
      </c>
      <c r="AS189" s="62" t="s">
        <v>903</v>
      </c>
      <c r="AT189" s="71"/>
      <c r="AU189" s="72"/>
      <c r="AV189" s="72"/>
      <c r="AW189" s="72"/>
      <c r="AX189" s="305"/>
      <c r="AY189" s="306"/>
      <c r="AZ189" s="306"/>
      <c r="BA189" s="306"/>
      <c r="BB189" s="305"/>
      <c r="BC189" s="307"/>
      <c r="BD189" s="65" t="str">
        <f t="shared" si="9"/>
        <v/>
      </c>
    </row>
    <row r="190" spans="17:56" ht="19.5" customHeight="1" x14ac:dyDescent="0.4">
      <c r="Q190" s="62" t="s">
        <v>905</v>
      </c>
      <c r="R190" s="71"/>
      <c r="S190" s="72"/>
      <c r="T190" s="72"/>
      <c r="U190" s="72"/>
      <c r="V190" s="305"/>
      <c r="W190" s="306"/>
      <c r="X190" s="306"/>
      <c r="Y190" s="306"/>
      <c r="Z190" s="305"/>
      <c r="AA190" s="307"/>
      <c r="AB190" s="65" t="str">
        <f t="shared" si="7"/>
        <v/>
      </c>
      <c r="AE190" s="62" t="s">
        <v>906</v>
      </c>
      <c r="AF190" s="71"/>
      <c r="AG190" s="72"/>
      <c r="AH190" s="72"/>
      <c r="AI190" s="72"/>
      <c r="AJ190" s="305"/>
      <c r="AK190" s="306"/>
      <c r="AL190" s="306"/>
      <c r="AM190" s="306"/>
      <c r="AN190" s="305"/>
      <c r="AO190" s="307"/>
      <c r="AP190" s="65" t="str">
        <f t="shared" si="8"/>
        <v/>
      </c>
      <c r="AS190" s="62" t="s">
        <v>907</v>
      </c>
      <c r="AT190" s="71"/>
      <c r="AU190" s="72"/>
      <c r="AV190" s="72"/>
      <c r="AW190" s="72"/>
      <c r="AX190" s="305"/>
      <c r="AY190" s="306"/>
      <c r="AZ190" s="306"/>
      <c r="BA190" s="306"/>
      <c r="BB190" s="305"/>
      <c r="BC190" s="307"/>
      <c r="BD190" s="65" t="str">
        <f t="shared" si="9"/>
        <v/>
      </c>
    </row>
    <row r="191" spans="17:56" ht="19.5" customHeight="1" x14ac:dyDescent="0.4">
      <c r="Q191" s="62" t="s">
        <v>909</v>
      </c>
      <c r="R191" s="71"/>
      <c r="S191" s="72"/>
      <c r="T191" s="72"/>
      <c r="U191" s="72"/>
      <c r="V191" s="305"/>
      <c r="W191" s="306"/>
      <c r="X191" s="306"/>
      <c r="Y191" s="306"/>
      <c r="Z191" s="305"/>
      <c r="AA191" s="307"/>
      <c r="AB191" s="65" t="str">
        <f t="shared" si="7"/>
        <v/>
      </c>
      <c r="AE191" s="62" t="s">
        <v>910</v>
      </c>
      <c r="AF191" s="71"/>
      <c r="AG191" s="72"/>
      <c r="AH191" s="72"/>
      <c r="AI191" s="72"/>
      <c r="AJ191" s="305"/>
      <c r="AK191" s="306"/>
      <c r="AL191" s="306"/>
      <c r="AM191" s="306"/>
      <c r="AN191" s="305"/>
      <c r="AO191" s="307"/>
      <c r="AP191" s="65" t="str">
        <f t="shared" si="8"/>
        <v/>
      </c>
      <c r="AS191" s="62" t="s">
        <v>911</v>
      </c>
      <c r="AT191" s="71"/>
      <c r="AU191" s="72"/>
      <c r="AV191" s="72"/>
      <c r="AW191" s="72"/>
      <c r="AX191" s="305"/>
      <c r="AY191" s="306"/>
      <c r="AZ191" s="306"/>
      <c r="BA191" s="306"/>
      <c r="BB191" s="305"/>
      <c r="BC191" s="307"/>
      <c r="BD191" s="65" t="str">
        <f t="shared" si="9"/>
        <v/>
      </c>
    </row>
    <row r="192" spans="17:56" ht="19.5" customHeight="1" x14ac:dyDescent="0.4">
      <c r="Q192" s="62" t="s">
        <v>913</v>
      </c>
      <c r="R192" s="71"/>
      <c r="S192" s="72"/>
      <c r="T192" s="72"/>
      <c r="U192" s="72"/>
      <c r="V192" s="305"/>
      <c r="W192" s="306"/>
      <c r="X192" s="306"/>
      <c r="Y192" s="306"/>
      <c r="Z192" s="305"/>
      <c r="AA192" s="307"/>
      <c r="AB192" s="65" t="str">
        <f t="shared" si="7"/>
        <v/>
      </c>
      <c r="AE192" s="62" t="s">
        <v>914</v>
      </c>
      <c r="AF192" s="71"/>
      <c r="AG192" s="72"/>
      <c r="AH192" s="72"/>
      <c r="AI192" s="72"/>
      <c r="AJ192" s="305"/>
      <c r="AK192" s="306"/>
      <c r="AL192" s="306"/>
      <c r="AM192" s="306"/>
      <c r="AN192" s="305"/>
      <c r="AO192" s="307"/>
      <c r="AP192" s="65" t="str">
        <f t="shared" si="8"/>
        <v/>
      </c>
      <c r="AS192" s="62" t="s">
        <v>915</v>
      </c>
      <c r="AT192" s="71"/>
      <c r="AU192" s="72"/>
      <c r="AV192" s="72"/>
      <c r="AW192" s="72"/>
      <c r="AX192" s="305"/>
      <c r="AY192" s="306"/>
      <c r="AZ192" s="306"/>
      <c r="BA192" s="306"/>
      <c r="BB192" s="305"/>
      <c r="BC192" s="307"/>
      <c r="BD192" s="65" t="str">
        <f t="shared" si="9"/>
        <v/>
      </c>
    </row>
    <row r="193" spans="17:56" ht="19.5" customHeight="1" x14ac:dyDescent="0.4">
      <c r="Q193" s="62" t="s">
        <v>917</v>
      </c>
      <c r="R193" s="71"/>
      <c r="S193" s="72"/>
      <c r="T193" s="72"/>
      <c r="U193" s="72"/>
      <c r="V193" s="305"/>
      <c r="W193" s="306"/>
      <c r="X193" s="306"/>
      <c r="Y193" s="306"/>
      <c r="Z193" s="305"/>
      <c r="AA193" s="307"/>
      <c r="AB193" s="65" t="str">
        <f t="shared" si="7"/>
        <v/>
      </c>
      <c r="AE193" s="62" t="s">
        <v>918</v>
      </c>
      <c r="AF193" s="71"/>
      <c r="AG193" s="72"/>
      <c r="AH193" s="72"/>
      <c r="AI193" s="72"/>
      <c r="AJ193" s="305"/>
      <c r="AK193" s="306"/>
      <c r="AL193" s="306"/>
      <c r="AM193" s="306"/>
      <c r="AN193" s="305"/>
      <c r="AO193" s="307"/>
      <c r="AP193" s="65" t="str">
        <f t="shared" si="8"/>
        <v/>
      </c>
      <c r="AS193" s="62" t="s">
        <v>919</v>
      </c>
      <c r="AT193" s="71"/>
      <c r="AU193" s="72"/>
      <c r="AV193" s="72"/>
      <c r="AW193" s="72"/>
      <c r="AX193" s="305"/>
      <c r="AY193" s="306"/>
      <c r="AZ193" s="306"/>
      <c r="BA193" s="306"/>
      <c r="BB193" s="305"/>
      <c r="BC193" s="307"/>
      <c r="BD193" s="65" t="str">
        <f t="shared" si="9"/>
        <v/>
      </c>
    </row>
    <row r="194" spans="17:56" ht="19.5" customHeight="1" x14ac:dyDescent="0.4">
      <c r="Q194" s="62" t="s">
        <v>921</v>
      </c>
      <c r="R194" s="71"/>
      <c r="S194" s="72"/>
      <c r="T194" s="72"/>
      <c r="U194" s="72"/>
      <c r="V194" s="305"/>
      <c r="W194" s="306"/>
      <c r="X194" s="306"/>
      <c r="Y194" s="306"/>
      <c r="Z194" s="305"/>
      <c r="AA194" s="307"/>
      <c r="AB194" s="65" t="str">
        <f t="shared" si="7"/>
        <v/>
      </c>
      <c r="AE194" s="62" t="s">
        <v>922</v>
      </c>
      <c r="AF194" s="71"/>
      <c r="AG194" s="72"/>
      <c r="AH194" s="72"/>
      <c r="AI194" s="72"/>
      <c r="AJ194" s="305"/>
      <c r="AK194" s="306"/>
      <c r="AL194" s="306"/>
      <c r="AM194" s="306"/>
      <c r="AN194" s="305"/>
      <c r="AO194" s="307"/>
      <c r="AP194" s="65" t="str">
        <f t="shared" si="8"/>
        <v/>
      </c>
      <c r="AS194" s="62" t="s">
        <v>923</v>
      </c>
      <c r="AT194" s="71"/>
      <c r="AU194" s="72"/>
      <c r="AV194" s="72"/>
      <c r="AW194" s="72"/>
      <c r="AX194" s="305"/>
      <c r="AY194" s="306"/>
      <c r="AZ194" s="306"/>
      <c r="BA194" s="306"/>
      <c r="BB194" s="305"/>
      <c r="BC194" s="307"/>
      <c r="BD194" s="65" t="str">
        <f t="shared" si="9"/>
        <v/>
      </c>
    </row>
    <row r="195" spans="17:56" ht="19.5" customHeight="1" x14ac:dyDescent="0.4">
      <c r="Q195" s="62" t="s">
        <v>925</v>
      </c>
      <c r="R195" s="71"/>
      <c r="S195" s="72"/>
      <c r="T195" s="72"/>
      <c r="U195" s="72"/>
      <c r="V195" s="305"/>
      <c r="W195" s="306"/>
      <c r="X195" s="306"/>
      <c r="Y195" s="306"/>
      <c r="Z195" s="305"/>
      <c r="AA195" s="307"/>
      <c r="AB195" s="65" t="str">
        <f t="shared" si="7"/>
        <v/>
      </c>
      <c r="AE195" s="62" t="s">
        <v>926</v>
      </c>
      <c r="AF195" s="71"/>
      <c r="AG195" s="72"/>
      <c r="AH195" s="72"/>
      <c r="AI195" s="72"/>
      <c r="AJ195" s="305"/>
      <c r="AK195" s="306"/>
      <c r="AL195" s="306"/>
      <c r="AM195" s="306"/>
      <c r="AN195" s="305"/>
      <c r="AO195" s="307"/>
      <c r="AP195" s="65" t="str">
        <f t="shared" si="8"/>
        <v/>
      </c>
      <c r="AS195" s="62" t="s">
        <v>927</v>
      </c>
      <c r="AT195" s="71"/>
      <c r="AU195" s="72"/>
      <c r="AV195" s="72"/>
      <c r="AW195" s="72"/>
      <c r="AX195" s="305"/>
      <c r="AY195" s="306"/>
      <c r="AZ195" s="306"/>
      <c r="BA195" s="306"/>
      <c r="BB195" s="305"/>
      <c r="BC195" s="307"/>
      <c r="BD195" s="65" t="str">
        <f t="shared" si="9"/>
        <v/>
      </c>
    </row>
    <row r="196" spans="17:56" ht="19.5" customHeight="1" x14ac:dyDescent="0.4">
      <c r="Q196" s="62" t="s">
        <v>929</v>
      </c>
      <c r="R196" s="71"/>
      <c r="S196" s="72"/>
      <c r="T196" s="72"/>
      <c r="U196" s="72"/>
      <c r="V196" s="305"/>
      <c r="W196" s="306"/>
      <c r="X196" s="306"/>
      <c r="Y196" s="306"/>
      <c r="Z196" s="305"/>
      <c r="AA196" s="307"/>
      <c r="AB196" s="65" t="str">
        <f t="shared" si="7"/>
        <v/>
      </c>
      <c r="AE196" s="62" t="s">
        <v>930</v>
      </c>
      <c r="AF196" s="71"/>
      <c r="AG196" s="72"/>
      <c r="AH196" s="72"/>
      <c r="AI196" s="72"/>
      <c r="AJ196" s="305"/>
      <c r="AK196" s="306"/>
      <c r="AL196" s="306"/>
      <c r="AM196" s="306"/>
      <c r="AN196" s="305"/>
      <c r="AO196" s="307"/>
      <c r="AP196" s="65" t="str">
        <f t="shared" si="8"/>
        <v/>
      </c>
      <c r="AS196" s="62" t="s">
        <v>931</v>
      </c>
      <c r="AT196" s="71"/>
      <c r="AU196" s="72"/>
      <c r="AV196" s="72"/>
      <c r="AW196" s="72"/>
      <c r="AX196" s="305"/>
      <c r="AY196" s="306"/>
      <c r="AZ196" s="306"/>
      <c r="BA196" s="306"/>
      <c r="BB196" s="305"/>
      <c r="BC196" s="307"/>
      <c r="BD196" s="65" t="str">
        <f t="shared" si="9"/>
        <v/>
      </c>
    </row>
    <row r="197" spans="17:56" ht="19.5" customHeight="1" x14ac:dyDescent="0.4">
      <c r="Q197" s="62" t="s">
        <v>933</v>
      </c>
      <c r="R197" s="71"/>
      <c r="S197" s="72"/>
      <c r="T197" s="72"/>
      <c r="U197" s="72"/>
      <c r="V197" s="305"/>
      <c r="W197" s="306"/>
      <c r="X197" s="306"/>
      <c r="Y197" s="306"/>
      <c r="Z197" s="305"/>
      <c r="AA197" s="307"/>
      <c r="AB197" s="65" t="str">
        <f t="shared" si="7"/>
        <v/>
      </c>
      <c r="AE197" s="62" t="s">
        <v>934</v>
      </c>
      <c r="AF197" s="71"/>
      <c r="AG197" s="72"/>
      <c r="AH197" s="72"/>
      <c r="AI197" s="72"/>
      <c r="AJ197" s="305"/>
      <c r="AK197" s="306"/>
      <c r="AL197" s="306"/>
      <c r="AM197" s="306"/>
      <c r="AN197" s="305"/>
      <c r="AO197" s="307"/>
      <c r="AP197" s="65" t="str">
        <f t="shared" si="8"/>
        <v/>
      </c>
      <c r="AS197" s="62" t="s">
        <v>935</v>
      </c>
      <c r="AT197" s="71"/>
      <c r="AU197" s="72"/>
      <c r="AV197" s="72"/>
      <c r="AW197" s="72"/>
      <c r="AX197" s="305"/>
      <c r="AY197" s="306"/>
      <c r="AZ197" s="306"/>
      <c r="BA197" s="306"/>
      <c r="BB197" s="305"/>
      <c r="BC197" s="307"/>
      <c r="BD197" s="65" t="str">
        <f t="shared" si="9"/>
        <v/>
      </c>
    </row>
    <row r="198" spans="17:56" ht="19.5" customHeight="1" x14ac:dyDescent="0.4">
      <c r="Q198" s="62" t="s">
        <v>937</v>
      </c>
      <c r="R198" s="71"/>
      <c r="S198" s="72"/>
      <c r="T198" s="72"/>
      <c r="U198" s="72"/>
      <c r="V198" s="305"/>
      <c r="W198" s="306"/>
      <c r="X198" s="306"/>
      <c r="Y198" s="306"/>
      <c r="Z198" s="305"/>
      <c r="AA198" s="307"/>
      <c r="AB198" s="65" t="str">
        <f t="shared" si="7"/>
        <v/>
      </c>
      <c r="AE198" s="62" t="s">
        <v>938</v>
      </c>
      <c r="AF198" s="71"/>
      <c r="AG198" s="72"/>
      <c r="AH198" s="72"/>
      <c r="AI198" s="72"/>
      <c r="AJ198" s="305"/>
      <c r="AK198" s="306"/>
      <c r="AL198" s="306"/>
      <c r="AM198" s="306"/>
      <c r="AN198" s="305"/>
      <c r="AO198" s="307"/>
      <c r="AP198" s="65" t="str">
        <f t="shared" si="8"/>
        <v/>
      </c>
      <c r="AS198" s="62" t="s">
        <v>939</v>
      </c>
      <c r="AT198" s="71"/>
      <c r="AU198" s="72"/>
      <c r="AV198" s="72"/>
      <c r="AW198" s="72"/>
      <c r="AX198" s="305"/>
      <c r="AY198" s="306"/>
      <c r="AZ198" s="306"/>
      <c r="BA198" s="306"/>
      <c r="BB198" s="305"/>
      <c r="BC198" s="307"/>
      <c r="BD198" s="65" t="str">
        <f t="shared" si="9"/>
        <v/>
      </c>
    </row>
    <row r="199" spans="17:56" ht="19.5" customHeight="1" x14ac:dyDescent="0.4">
      <c r="Q199" s="62" t="s">
        <v>941</v>
      </c>
      <c r="R199" s="71"/>
      <c r="S199" s="72"/>
      <c r="T199" s="72"/>
      <c r="U199" s="72"/>
      <c r="V199" s="305"/>
      <c r="W199" s="306"/>
      <c r="X199" s="306"/>
      <c r="Y199" s="306"/>
      <c r="Z199" s="305"/>
      <c r="AA199" s="307"/>
      <c r="AB199" s="65" t="str">
        <f t="shared" si="7"/>
        <v/>
      </c>
      <c r="AE199" s="62" t="s">
        <v>942</v>
      </c>
      <c r="AF199" s="71"/>
      <c r="AG199" s="72"/>
      <c r="AH199" s="72"/>
      <c r="AI199" s="72"/>
      <c r="AJ199" s="305"/>
      <c r="AK199" s="306"/>
      <c r="AL199" s="306"/>
      <c r="AM199" s="306"/>
      <c r="AN199" s="305"/>
      <c r="AO199" s="307"/>
      <c r="AP199" s="65" t="str">
        <f t="shared" si="8"/>
        <v/>
      </c>
      <c r="AS199" s="62" t="s">
        <v>943</v>
      </c>
      <c r="AT199" s="71"/>
      <c r="AU199" s="72"/>
      <c r="AV199" s="72"/>
      <c r="AW199" s="72"/>
      <c r="AX199" s="305"/>
      <c r="AY199" s="306"/>
      <c r="AZ199" s="306"/>
      <c r="BA199" s="306"/>
      <c r="BB199" s="305"/>
      <c r="BC199" s="307"/>
      <c r="BD199" s="65" t="str">
        <f t="shared" si="9"/>
        <v/>
      </c>
    </row>
    <row r="200" spans="17:56" ht="19.5" customHeight="1" x14ac:dyDescent="0.4">
      <c r="Q200" s="62" t="s">
        <v>945</v>
      </c>
      <c r="R200" s="71"/>
      <c r="S200" s="72"/>
      <c r="T200" s="72"/>
      <c r="U200" s="72"/>
      <c r="V200" s="305"/>
      <c r="W200" s="306"/>
      <c r="X200" s="306"/>
      <c r="Y200" s="306"/>
      <c r="Z200" s="305"/>
      <c r="AA200" s="307"/>
      <c r="AB200" s="65" t="str">
        <f t="shared" si="7"/>
        <v/>
      </c>
      <c r="AE200" s="62" t="s">
        <v>946</v>
      </c>
      <c r="AF200" s="71"/>
      <c r="AG200" s="72"/>
      <c r="AH200" s="72"/>
      <c r="AI200" s="72"/>
      <c r="AJ200" s="305"/>
      <c r="AK200" s="306"/>
      <c r="AL200" s="306"/>
      <c r="AM200" s="306"/>
      <c r="AN200" s="305"/>
      <c r="AO200" s="307"/>
      <c r="AP200" s="65" t="str">
        <f t="shared" si="8"/>
        <v/>
      </c>
      <c r="AS200" s="62" t="s">
        <v>947</v>
      </c>
      <c r="AT200" s="71"/>
      <c r="AU200" s="72"/>
      <c r="AV200" s="72"/>
      <c r="AW200" s="72"/>
      <c r="AX200" s="305"/>
      <c r="AY200" s="306"/>
      <c r="AZ200" s="306"/>
      <c r="BA200" s="306"/>
      <c r="BB200" s="305"/>
      <c r="BC200" s="307"/>
      <c r="BD200" s="65" t="str">
        <f t="shared" si="9"/>
        <v/>
      </c>
    </row>
    <row r="201" spans="17:56" ht="19.5" customHeight="1" x14ac:dyDescent="0.4">
      <c r="Q201" s="62" t="s">
        <v>949</v>
      </c>
      <c r="R201" s="71"/>
      <c r="S201" s="72"/>
      <c r="T201" s="72"/>
      <c r="U201" s="72"/>
      <c r="V201" s="305"/>
      <c r="W201" s="306"/>
      <c r="X201" s="306"/>
      <c r="Y201" s="306"/>
      <c r="Z201" s="305"/>
      <c r="AA201" s="307"/>
      <c r="AB201" s="65" t="str">
        <f t="shared" si="7"/>
        <v/>
      </c>
      <c r="AE201" s="62" t="s">
        <v>950</v>
      </c>
      <c r="AF201" s="71"/>
      <c r="AG201" s="72"/>
      <c r="AH201" s="72"/>
      <c r="AI201" s="72"/>
      <c r="AJ201" s="305"/>
      <c r="AK201" s="306"/>
      <c r="AL201" s="306"/>
      <c r="AM201" s="306"/>
      <c r="AN201" s="305"/>
      <c r="AO201" s="307"/>
      <c r="AP201" s="65" t="str">
        <f t="shared" si="8"/>
        <v/>
      </c>
      <c r="AS201" s="62" t="s">
        <v>951</v>
      </c>
      <c r="AT201" s="71"/>
      <c r="AU201" s="72"/>
      <c r="AV201" s="72"/>
      <c r="AW201" s="72"/>
      <c r="AX201" s="305"/>
      <c r="AY201" s="306"/>
      <c r="AZ201" s="306"/>
      <c r="BA201" s="306"/>
      <c r="BB201" s="305"/>
      <c r="BC201" s="307"/>
      <c r="BD201" s="65" t="str">
        <f t="shared" si="9"/>
        <v/>
      </c>
    </row>
    <row r="202" spans="17:56" ht="19.5" customHeight="1" x14ac:dyDescent="0.4">
      <c r="Q202" s="62" t="s">
        <v>953</v>
      </c>
      <c r="R202" s="71"/>
      <c r="S202" s="72"/>
      <c r="T202" s="72"/>
      <c r="U202" s="72"/>
      <c r="V202" s="305"/>
      <c r="W202" s="306"/>
      <c r="X202" s="306"/>
      <c r="Y202" s="306"/>
      <c r="Z202" s="305"/>
      <c r="AA202" s="307"/>
      <c r="AB202" s="65" t="str">
        <f t="shared" si="7"/>
        <v/>
      </c>
      <c r="AE202" s="62" t="s">
        <v>954</v>
      </c>
      <c r="AF202" s="71"/>
      <c r="AG202" s="72"/>
      <c r="AH202" s="72"/>
      <c r="AI202" s="72"/>
      <c r="AJ202" s="305"/>
      <c r="AK202" s="306"/>
      <c r="AL202" s="306"/>
      <c r="AM202" s="306"/>
      <c r="AN202" s="305"/>
      <c r="AO202" s="307"/>
      <c r="AP202" s="65" t="str">
        <f t="shared" si="8"/>
        <v/>
      </c>
      <c r="AS202" s="62" t="s">
        <v>955</v>
      </c>
      <c r="AT202" s="71"/>
      <c r="AU202" s="72"/>
      <c r="AV202" s="72"/>
      <c r="AW202" s="72"/>
      <c r="AX202" s="305"/>
      <c r="AY202" s="306"/>
      <c r="AZ202" s="306"/>
      <c r="BA202" s="306"/>
      <c r="BB202" s="305"/>
      <c r="BC202" s="307"/>
      <c r="BD202" s="65" t="str">
        <f t="shared" si="9"/>
        <v/>
      </c>
    </row>
    <row r="203" spans="17:56" ht="19.5" customHeight="1" x14ac:dyDescent="0.4">
      <c r="Q203" s="62" t="s">
        <v>957</v>
      </c>
      <c r="R203" s="71"/>
      <c r="S203" s="72"/>
      <c r="T203" s="72"/>
      <c r="U203" s="72"/>
      <c r="V203" s="305"/>
      <c r="W203" s="306"/>
      <c r="X203" s="306"/>
      <c r="Y203" s="306"/>
      <c r="Z203" s="305"/>
      <c r="AA203" s="307"/>
      <c r="AB203" s="65" t="str">
        <f t="shared" si="7"/>
        <v/>
      </c>
      <c r="AE203" s="62" t="s">
        <v>958</v>
      </c>
      <c r="AF203" s="71"/>
      <c r="AG203" s="72"/>
      <c r="AH203" s="72"/>
      <c r="AI203" s="72"/>
      <c r="AJ203" s="305"/>
      <c r="AK203" s="306"/>
      <c r="AL203" s="306"/>
      <c r="AM203" s="306"/>
      <c r="AN203" s="305"/>
      <c r="AO203" s="307"/>
      <c r="AP203" s="65" t="str">
        <f t="shared" si="8"/>
        <v/>
      </c>
      <c r="AS203" s="62" t="s">
        <v>959</v>
      </c>
      <c r="AT203" s="71"/>
      <c r="AU203" s="72"/>
      <c r="AV203" s="72"/>
      <c r="AW203" s="72"/>
      <c r="AX203" s="305"/>
      <c r="AY203" s="306"/>
      <c r="AZ203" s="306"/>
      <c r="BA203" s="306"/>
      <c r="BB203" s="305"/>
      <c r="BC203" s="307"/>
      <c r="BD203" s="65" t="str">
        <f t="shared" si="9"/>
        <v/>
      </c>
    </row>
    <row r="204" spans="17:56" ht="19.5" customHeight="1" x14ac:dyDescent="0.4">
      <c r="Q204" s="62" t="s">
        <v>961</v>
      </c>
      <c r="R204" s="71"/>
      <c r="S204" s="72"/>
      <c r="T204" s="72"/>
      <c r="U204" s="72"/>
      <c r="V204" s="305"/>
      <c r="W204" s="306"/>
      <c r="X204" s="306"/>
      <c r="Y204" s="306"/>
      <c r="Z204" s="305"/>
      <c r="AA204" s="307"/>
      <c r="AB204" s="65" t="str">
        <f t="shared" si="7"/>
        <v/>
      </c>
      <c r="AE204" s="62" t="s">
        <v>962</v>
      </c>
      <c r="AF204" s="71"/>
      <c r="AG204" s="72"/>
      <c r="AH204" s="72"/>
      <c r="AI204" s="72"/>
      <c r="AJ204" s="305"/>
      <c r="AK204" s="306"/>
      <c r="AL204" s="306"/>
      <c r="AM204" s="306"/>
      <c r="AN204" s="305"/>
      <c r="AO204" s="307"/>
      <c r="AP204" s="65" t="str">
        <f t="shared" si="8"/>
        <v/>
      </c>
      <c r="AS204" s="62" t="s">
        <v>963</v>
      </c>
      <c r="AT204" s="71"/>
      <c r="AU204" s="72"/>
      <c r="AV204" s="72"/>
      <c r="AW204" s="72"/>
      <c r="AX204" s="305"/>
      <c r="AY204" s="306"/>
      <c r="AZ204" s="306"/>
      <c r="BA204" s="306"/>
      <c r="BB204" s="305"/>
      <c r="BC204" s="307"/>
      <c r="BD204" s="65" t="str">
        <f t="shared" si="9"/>
        <v/>
      </c>
    </row>
    <row r="205" spans="17:56" ht="19.5" customHeight="1" x14ac:dyDescent="0.4">
      <c r="Q205" s="62" t="s">
        <v>965</v>
      </c>
      <c r="R205" s="71"/>
      <c r="S205" s="72"/>
      <c r="T205" s="72"/>
      <c r="U205" s="72"/>
      <c r="V205" s="305"/>
      <c r="W205" s="306"/>
      <c r="X205" s="306"/>
      <c r="Y205" s="306"/>
      <c r="Z205" s="305"/>
      <c r="AA205" s="307"/>
      <c r="AB205" s="65" t="str">
        <f t="shared" si="7"/>
        <v/>
      </c>
      <c r="AE205" s="62" t="s">
        <v>966</v>
      </c>
      <c r="AF205" s="71"/>
      <c r="AG205" s="72"/>
      <c r="AH205" s="72"/>
      <c r="AI205" s="72"/>
      <c r="AJ205" s="305"/>
      <c r="AK205" s="306"/>
      <c r="AL205" s="306"/>
      <c r="AM205" s="306"/>
      <c r="AN205" s="305"/>
      <c r="AO205" s="307"/>
      <c r="AP205" s="65" t="str">
        <f t="shared" si="8"/>
        <v/>
      </c>
      <c r="AS205" s="62" t="s">
        <v>967</v>
      </c>
      <c r="AT205" s="71"/>
      <c r="AU205" s="72"/>
      <c r="AV205" s="72"/>
      <c r="AW205" s="72"/>
      <c r="AX205" s="305"/>
      <c r="AY205" s="306"/>
      <c r="AZ205" s="306"/>
      <c r="BA205" s="306"/>
      <c r="BB205" s="305"/>
      <c r="BC205" s="307"/>
      <c r="BD205" s="65" t="str">
        <f t="shared" si="9"/>
        <v/>
      </c>
    </row>
    <row r="206" spans="17:56" ht="19.5" customHeight="1" x14ac:dyDescent="0.4">
      <c r="Q206" s="62" t="s">
        <v>969</v>
      </c>
      <c r="R206" s="71"/>
      <c r="S206" s="72"/>
      <c r="T206" s="72"/>
      <c r="U206" s="72"/>
      <c r="V206" s="305"/>
      <c r="W206" s="306"/>
      <c r="X206" s="306"/>
      <c r="Y206" s="306"/>
      <c r="Z206" s="305"/>
      <c r="AA206" s="307"/>
      <c r="AB206" s="65" t="str">
        <f t="shared" si="7"/>
        <v/>
      </c>
      <c r="AE206" s="62" t="s">
        <v>970</v>
      </c>
      <c r="AF206" s="71"/>
      <c r="AG206" s="72"/>
      <c r="AH206" s="72"/>
      <c r="AI206" s="72"/>
      <c r="AJ206" s="305"/>
      <c r="AK206" s="306"/>
      <c r="AL206" s="306"/>
      <c r="AM206" s="306"/>
      <c r="AN206" s="305"/>
      <c r="AO206" s="307"/>
      <c r="AP206" s="65" t="str">
        <f t="shared" si="8"/>
        <v/>
      </c>
      <c r="AS206" s="62" t="s">
        <v>971</v>
      </c>
      <c r="AT206" s="71"/>
      <c r="AU206" s="72"/>
      <c r="AV206" s="72"/>
      <c r="AW206" s="72"/>
      <c r="AX206" s="305"/>
      <c r="AY206" s="306"/>
      <c r="AZ206" s="306"/>
      <c r="BA206" s="306"/>
      <c r="BB206" s="305"/>
      <c r="BC206" s="307"/>
      <c r="BD206" s="65" t="str">
        <f t="shared" si="9"/>
        <v/>
      </c>
    </row>
    <row r="207" spans="17:56" ht="19.5" customHeight="1" x14ac:dyDescent="0.4">
      <c r="Q207" s="62" t="s">
        <v>973</v>
      </c>
      <c r="R207" s="71"/>
      <c r="S207" s="72"/>
      <c r="T207" s="72"/>
      <c r="U207" s="72"/>
      <c r="V207" s="305"/>
      <c r="W207" s="306"/>
      <c r="X207" s="306"/>
      <c r="Y207" s="306"/>
      <c r="Z207" s="305"/>
      <c r="AA207" s="307"/>
      <c r="AB207" s="65" t="str">
        <f t="shared" si="7"/>
        <v/>
      </c>
      <c r="AE207" s="62" t="s">
        <v>974</v>
      </c>
      <c r="AF207" s="71"/>
      <c r="AG207" s="72"/>
      <c r="AH207" s="72"/>
      <c r="AI207" s="72"/>
      <c r="AJ207" s="305"/>
      <c r="AK207" s="306"/>
      <c r="AL207" s="306"/>
      <c r="AM207" s="306"/>
      <c r="AN207" s="305"/>
      <c r="AO207" s="307"/>
      <c r="AP207" s="65" t="str">
        <f t="shared" si="8"/>
        <v/>
      </c>
      <c r="AS207" s="62" t="s">
        <v>975</v>
      </c>
      <c r="AT207" s="71"/>
      <c r="AU207" s="72"/>
      <c r="AV207" s="72"/>
      <c r="AW207" s="72"/>
      <c r="AX207" s="305"/>
      <c r="AY207" s="306"/>
      <c r="AZ207" s="306"/>
      <c r="BA207" s="306"/>
      <c r="BB207" s="305"/>
      <c r="BC207" s="307"/>
      <c r="BD207" s="65" t="str">
        <f t="shared" si="9"/>
        <v/>
      </c>
    </row>
    <row r="208" spans="17:56" ht="19.5" customHeight="1" x14ac:dyDescent="0.4">
      <c r="Q208" s="62" t="s">
        <v>977</v>
      </c>
      <c r="R208" s="71"/>
      <c r="S208" s="72"/>
      <c r="T208" s="72"/>
      <c r="U208" s="72"/>
      <c r="V208" s="305"/>
      <c r="W208" s="306"/>
      <c r="X208" s="306"/>
      <c r="Y208" s="306"/>
      <c r="Z208" s="305"/>
      <c r="AA208" s="307"/>
      <c r="AB208" s="65" t="str">
        <f t="shared" si="7"/>
        <v/>
      </c>
      <c r="AE208" s="62" t="s">
        <v>978</v>
      </c>
      <c r="AF208" s="71"/>
      <c r="AG208" s="72"/>
      <c r="AH208" s="72"/>
      <c r="AI208" s="72"/>
      <c r="AJ208" s="305"/>
      <c r="AK208" s="306"/>
      <c r="AL208" s="306"/>
      <c r="AM208" s="306"/>
      <c r="AN208" s="305"/>
      <c r="AO208" s="307"/>
      <c r="AP208" s="65" t="str">
        <f t="shared" si="8"/>
        <v/>
      </c>
      <c r="AS208" s="62" t="s">
        <v>979</v>
      </c>
      <c r="AT208" s="71"/>
      <c r="AU208" s="72"/>
      <c r="AV208" s="72"/>
      <c r="AW208" s="72"/>
      <c r="AX208" s="305"/>
      <c r="AY208" s="306"/>
      <c r="AZ208" s="306"/>
      <c r="BA208" s="306"/>
      <c r="BB208" s="305"/>
      <c r="BC208" s="307"/>
      <c r="BD208" s="65" t="str">
        <f t="shared" si="9"/>
        <v/>
      </c>
    </row>
    <row r="209" spans="17:56" ht="19.5" customHeight="1" x14ac:dyDescent="0.4">
      <c r="Q209" s="62" t="s">
        <v>981</v>
      </c>
      <c r="R209" s="71"/>
      <c r="S209" s="72"/>
      <c r="T209" s="72"/>
      <c r="U209" s="72"/>
      <c r="V209" s="305"/>
      <c r="W209" s="306"/>
      <c r="X209" s="306"/>
      <c r="Y209" s="306"/>
      <c r="Z209" s="305"/>
      <c r="AA209" s="307"/>
      <c r="AB209" s="65" t="str">
        <f t="shared" si="7"/>
        <v/>
      </c>
      <c r="AE209" s="62" t="s">
        <v>982</v>
      </c>
      <c r="AF209" s="71"/>
      <c r="AG209" s="72"/>
      <c r="AH209" s="72"/>
      <c r="AI209" s="72"/>
      <c r="AJ209" s="305"/>
      <c r="AK209" s="306"/>
      <c r="AL209" s="306"/>
      <c r="AM209" s="306"/>
      <c r="AN209" s="305"/>
      <c r="AO209" s="307"/>
      <c r="AP209" s="65" t="str">
        <f t="shared" si="8"/>
        <v/>
      </c>
      <c r="AS209" s="62" t="s">
        <v>983</v>
      </c>
      <c r="AT209" s="71"/>
      <c r="AU209" s="72"/>
      <c r="AV209" s="72"/>
      <c r="AW209" s="72"/>
      <c r="AX209" s="305"/>
      <c r="AY209" s="306"/>
      <c r="AZ209" s="306"/>
      <c r="BA209" s="306"/>
      <c r="BB209" s="305"/>
      <c r="BC209" s="307"/>
      <c r="BD209" s="65" t="str">
        <f t="shared" si="9"/>
        <v/>
      </c>
    </row>
    <row r="210" spans="17:56" ht="19.5" customHeight="1" x14ac:dyDescent="0.4">
      <c r="Q210" s="62" t="s">
        <v>985</v>
      </c>
      <c r="R210" s="71"/>
      <c r="S210" s="72"/>
      <c r="T210" s="72"/>
      <c r="U210" s="72"/>
      <c r="V210" s="305"/>
      <c r="W210" s="306"/>
      <c r="X210" s="306"/>
      <c r="Y210" s="306"/>
      <c r="Z210" s="305"/>
      <c r="AA210" s="307"/>
      <c r="AB210" s="65" t="str">
        <f t="shared" si="7"/>
        <v/>
      </c>
      <c r="AE210" s="62" t="s">
        <v>986</v>
      </c>
      <c r="AF210" s="71"/>
      <c r="AG210" s="72"/>
      <c r="AH210" s="72"/>
      <c r="AI210" s="72"/>
      <c r="AJ210" s="305"/>
      <c r="AK210" s="306"/>
      <c r="AL210" s="306"/>
      <c r="AM210" s="306"/>
      <c r="AN210" s="305"/>
      <c r="AO210" s="307"/>
      <c r="AP210" s="65" t="str">
        <f t="shared" si="8"/>
        <v/>
      </c>
      <c r="AS210" s="62" t="s">
        <v>987</v>
      </c>
      <c r="AT210" s="71"/>
      <c r="AU210" s="72"/>
      <c r="AV210" s="72"/>
      <c r="AW210" s="72"/>
      <c r="AX210" s="305"/>
      <c r="AY210" s="306"/>
      <c r="AZ210" s="306"/>
      <c r="BA210" s="306"/>
      <c r="BB210" s="305"/>
      <c r="BC210" s="307"/>
      <c r="BD210" s="65" t="str">
        <f t="shared" si="9"/>
        <v/>
      </c>
    </row>
    <row r="211" spans="17:56" ht="19.5" customHeight="1" x14ac:dyDescent="0.4">
      <c r="Q211" s="62" t="s">
        <v>989</v>
      </c>
      <c r="R211" s="71"/>
      <c r="S211" s="72"/>
      <c r="T211" s="72"/>
      <c r="U211" s="72"/>
      <c r="V211" s="305"/>
      <c r="W211" s="306"/>
      <c r="X211" s="306"/>
      <c r="Y211" s="306"/>
      <c r="Z211" s="305"/>
      <c r="AA211" s="307"/>
      <c r="AB211" s="65" t="str">
        <f t="shared" si="7"/>
        <v/>
      </c>
      <c r="AE211" s="62" t="s">
        <v>990</v>
      </c>
      <c r="AF211" s="71"/>
      <c r="AG211" s="72"/>
      <c r="AH211" s="72"/>
      <c r="AI211" s="72"/>
      <c r="AJ211" s="305"/>
      <c r="AK211" s="306"/>
      <c r="AL211" s="306"/>
      <c r="AM211" s="306"/>
      <c r="AN211" s="305"/>
      <c r="AO211" s="307"/>
      <c r="AP211" s="65" t="str">
        <f t="shared" si="8"/>
        <v/>
      </c>
      <c r="AS211" s="62" t="s">
        <v>991</v>
      </c>
      <c r="AT211" s="71"/>
      <c r="AU211" s="72"/>
      <c r="AV211" s="72"/>
      <c r="AW211" s="72"/>
      <c r="AX211" s="305"/>
      <c r="AY211" s="306"/>
      <c r="AZ211" s="306"/>
      <c r="BA211" s="306"/>
      <c r="BB211" s="305"/>
      <c r="BC211" s="307"/>
      <c r="BD211" s="65" t="str">
        <f t="shared" si="9"/>
        <v/>
      </c>
    </row>
    <row r="212" spans="17:56" ht="19.5" customHeight="1" x14ac:dyDescent="0.4">
      <c r="Q212" s="62" t="s">
        <v>993</v>
      </c>
      <c r="R212" s="71"/>
      <c r="S212" s="72"/>
      <c r="T212" s="72"/>
      <c r="U212" s="72"/>
      <c r="V212" s="305"/>
      <c r="W212" s="306"/>
      <c r="X212" s="306"/>
      <c r="Y212" s="306"/>
      <c r="Z212" s="305"/>
      <c r="AA212" s="307"/>
      <c r="AB212" s="65" t="str">
        <f t="shared" si="7"/>
        <v/>
      </c>
      <c r="AE212" s="62" t="s">
        <v>994</v>
      </c>
      <c r="AF212" s="71"/>
      <c r="AG212" s="72"/>
      <c r="AH212" s="72"/>
      <c r="AI212" s="72"/>
      <c r="AJ212" s="305"/>
      <c r="AK212" s="306"/>
      <c r="AL212" s="306"/>
      <c r="AM212" s="306"/>
      <c r="AN212" s="305"/>
      <c r="AO212" s="307"/>
      <c r="AP212" s="65" t="str">
        <f t="shared" si="8"/>
        <v/>
      </c>
      <c r="AS212" s="62" t="s">
        <v>995</v>
      </c>
      <c r="AT212" s="71"/>
      <c r="AU212" s="72"/>
      <c r="AV212" s="72"/>
      <c r="AW212" s="72"/>
      <c r="AX212" s="305"/>
      <c r="AY212" s="306"/>
      <c r="AZ212" s="306"/>
      <c r="BA212" s="306"/>
      <c r="BB212" s="305"/>
      <c r="BC212" s="307"/>
      <c r="BD212" s="65" t="str">
        <f t="shared" si="9"/>
        <v/>
      </c>
    </row>
    <row r="213" spans="17:56" ht="19.5" customHeight="1" x14ac:dyDescent="0.4">
      <c r="Q213" s="62" t="s">
        <v>997</v>
      </c>
      <c r="R213" s="71"/>
      <c r="S213" s="72"/>
      <c r="T213" s="72"/>
      <c r="U213" s="72"/>
      <c r="V213" s="305"/>
      <c r="W213" s="306"/>
      <c r="X213" s="306"/>
      <c r="Y213" s="306"/>
      <c r="Z213" s="305"/>
      <c r="AA213" s="307"/>
      <c r="AB213" s="65" t="str">
        <f t="shared" si="7"/>
        <v/>
      </c>
      <c r="AE213" s="62" t="s">
        <v>998</v>
      </c>
      <c r="AF213" s="71"/>
      <c r="AG213" s="72"/>
      <c r="AH213" s="72"/>
      <c r="AI213" s="72"/>
      <c r="AJ213" s="305"/>
      <c r="AK213" s="306"/>
      <c r="AL213" s="306"/>
      <c r="AM213" s="306"/>
      <c r="AN213" s="305"/>
      <c r="AO213" s="307"/>
      <c r="AP213" s="65" t="str">
        <f t="shared" si="8"/>
        <v/>
      </c>
      <c r="AS213" s="62" t="s">
        <v>999</v>
      </c>
      <c r="AT213" s="71"/>
      <c r="AU213" s="72"/>
      <c r="AV213" s="72"/>
      <c r="AW213" s="72"/>
      <c r="AX213" s="305"/>
      <c r="AY213" s="306"/>
      <c r="AZ213" s="306"/>
      <c r="BA213" s="306"/>
      <c r="BB213" s="305"/>
      <c r="BC213" s="307"/>
      <c r="BD213" s="65" t="str">
        <f t="shared" si="9"/>
        <v/>
      </c>
    </row>
    <row r="214" spans="17:56" ht="19.5" customHeight="1" x14ac:dyDescent="0.4">
      <c r="Q214" s="62" t="s">
        <v>1001</v>
      </c>
      <c r="R214" s="71"/>
      <c r="S214" s="72"/>
      <c r="T214" s="72"/>
      <c r="U214" s="72"/>
      <c r="V214" s="305"/>
      <c r="W214" s="306"/>
      <c r="X214" s="306"/>
      <c r="Y214" s="306"/>
      <c r="Z214" s="305"/>
      <c r="AA214" s="307"/>
      <c r="AB214" s="65" t="str">
        <f t="shared" si="7"/>
        <v/>
      </c>
      <c r="AE214" s="62" t="s">
        <v>1002</v>
      </c>
      <c r="AF214" s="71"/>
      <c r="AG214" s="72"/>
      <c r="AH214" s="72"/>
      <c r="AI214" s="72"/>
      <c r="AJ214" s="305"/>
      <c r="AK214" s="306"/>
      <c r="AL214" s="306"/>
      <c r="AM214" s="306"/>
      <c r="AN214" s="305"/>
      <c r="AO214" s="307"/>
      <c r="AP214" s="65" t="str">
        <f t="shared" si="8"/>
        <v/>
      </c>
      <c r="AS214" s="62" t="s">
        <v>1003</v>
      </c>
      <c r="AT214" s="71"/>
      <c r="AU214" s="72"/>
      <c r="AV214" s="72"/>
      <c r="AW214" s="72"/>
      <c r="AX214" s="305"/>
      <c r="AY214" s="306"/>
      <c r="AZ214" s="306"/>
      <c r="BA214" s="306"/>
      <c r="BB214" s="305"/>
      <c r="BC214" s="307"/>
      <c r="BD214" s="65" t="str">
        <f t="shared" si="9"/>
        <v/>
      </c>
    </row>
    <row r="215" spans="17:56" ht="19.5" customHeight="1" x14ac:dyDescent="0.4">
      <c r="Q215" s="62" t="s">
        <v>1005</v>
      </c>
      <c r="R215" s="71"/>
      <c r="S215" s="72"/>
      <c r="T215" s="72"/>
      <c r="U215" s="72"/>
      <c r="V215" s="305"/>
      <c r="W215" s="306"/>
      <c r="X215" s="306"/>
      <c r="Y215" s="306"/>
      <c r="Z215" s="305"/>
      <c r="AA215" s="307"/>
      <c r="AB215" s="65" t="str">
        <f t="shared" si="7"/>
        <v/>
      </c>
      <c r="AE215" s="62" t="s">
        <v>1006</v>
      </c>
      <c r="AF215" s="71"/>
      <c r="AG215" s="72"/>
      <c r="AH215" s="72"/>
      <c r="AI215" s="72"/>
      <c r="AJ215" s="305"/>
      <c r="AK215" s="306"/>
      <c r="AL215" s="306"/>
      <c r="AM215" s="306"/>
      <c r="AN215" s="305"/>
      <c r="AO215" s="307"/>
      <c r="AP215" s="65" t="str">
        <f t="shared" si="8"/>
        <v/>
      </c>
      <c r="AS215" s="62" t="s">
        <v>1007</v>
      </c>
      <c r="AT215" s="71"/>
      <c r="AU215" s="72"/>
      <c r="AV215" s="72"/>
      <c r="AW215" s="72"/>
      <c r="AX215" s="305"/>
      <c r="AY215" s="306"/>
      <c r="AZ215" s="306"/>
      <c r="BA215" s="306"/>
      <c r="BB215" s="305"/>
      <c r="BC215" s="307"/>
      <c r="BD215" s="65" t="str">
        <f t="shared" si="9"/>
        <v/>
      </c>
    </row>
    <row r="216" spans="17:56" ht="19.5" customHeight="1" x14ac:dyDescent="0.4">
      <c r="Q216" s="62" t="s">
        <v>1009</v>
      </c>
      <c r="R216" s="71"/>
      <c r="S216" s="72"/>
      <c r="T216" s="72"/>
      <c r="U216" s="72"/>
      <c r="V216" s="305"/>
      <c r="W216" s="306"/>
      <c r="X216" s="306"/>
      <c r="Y216" s="306"/>
      <c r="Z216" s="305"/>
      <c r="AA216" s="307"/>
      <c r="AB216" s="65" t="str">
        <f t="shared" si="7"/>
        <v/>
      </c>
      <c r="AE216" s="62" t="s">
        <v>1010</v>
      </c>
      <c r="AF216" s="71"/>
      <c r="AG216" s="72"/>
      <c r="AH216" s="72"/>
      <c r="AI216" s="72"/>
      <c r="AJ216" s="305"/>
      <c r="AK216" s="306"/>
      <c r="AL216" s="306"/>
      <c r="AM216" s="306"/>
      <c r="AN216" s="305"/>
      <c r="AO216" s="307"/>
      <c r="AP216" s="65" t="str">
        <f t="shared" si="8"/>
        <v/>
      </c>
      <c r="AS216" s="62" t="s">
        <v>1011</v>
      </c>
      <c r="AT216" s="71"/>
      <c r="AU216" s="72"/>
      <c r="AV216" s="72"/>
      <c r="AW216" s="72"/>
      <c r="AX216" s="305"/>
      <c r="AY216" s="306"/>
      <c r="AZ216" s="306"/>
      <c r="BA216" s="306"/>
      <c r="BB216" s="305"/>
      <c r="BC216" s="307"/>
      <c r="BD216" s="65" t="str">
        <f t="shared" si="9"/>
        <v/>
      </c>
    </row>
    <row r="217" spans="17:56" ht="19.5" customHeight="1" x14ac:dyDescent="0.4">
      <c r="Q217" s="62" t="s">
        <v>1013</v>
      </c>
      <c r="R217" s="71"/>
      <c r="S217" s="72"/>
      <c r="T217" s="72"/>
      <c r="U217" s="72"/>
      <c r="V217" s="305"/>
      <c r="W217" s="306"/>
      <c r="X217" s="306"/>
      <c r="Y217" s="306"/>
      <c r="Z217" s="305"/>
      <c r="AA217" s="307"/>
      <c r="AB217" s="65" t="str">
        <f t="shared" si="7"/>
        <v/>
      </c>
      <c r="AE217" s="62" t="s">
        <v>1014</v>
      </c>
      <c r="AF217" s="71"/>
      <c r="AG217" s="72"/>
      <c r="AH217" s="72"/>
      <c r="AI217" s="72"/>
      <c r="AJ217" s="305"/>
      <c r="AK217" s="306"/>
      <c r="AL217" s="306"/>
      <c r="AM217" s="306"/>
      <c r="AN217" s="305"/>
      <c r="AO217" s="307"/>
      <c r="AP217" s="65" t="str">
        <f t="shared" si="8"/>
        <v/>
      </c>
      <c r="AS217" s="62" t="s">
        <v>1015</v>
      </c>
      <c r="AT217" s="71"/>
      <c r="AU217" s="72"/>
      <c r="AV217" s="72"/>
      <c r="AW217" s="72"/>
      <c r="AX217" s="305"/>
      <c r="AY217" s="306"/>
      <c r="AZ217" s="306"/>
      <c r="BA217" s="306"/>
      <c r="BB217" s="305"/>
      <c r="BC217" s="307"/>
      <c r="BD217" s="65" t="str">
        <f t="shared" si="9"/>
        <v/>
      </c>
    </row>
    <row r="218" spans="17:56" ht="19.5" customHeight="1" x14ac:dyDescent="0.4">
      <c r="Q218" s="62" t="s">
        <v>1017</v>
      </c>
      <c r="R218" s="71"/>
      <c r="S218" s="72"/>
      <c r="T218" s="72"/>
      <c r="U218" s="72"/>
      <c r="V218" s="305"/>
      <c r="W218" s="306"/>
      <c r="X218" s="306"/>
      <c r="Y218" s="306"/>
      <c r="Z218" s="305"/>
      <c r="AA218" s="307"/>
      <c r="AB218" s="65" t="str">
        <f t="shared" si="7"/>
        <v/>
      </c>
      <c r="AE218" s="62" t="s">
        <v>1018</v>
      </c>
      <c r="AF218" s="71"/>
      <c r="AG218" s="72"/>
      <c r="AH218" s="72"/>
      <c r="AI218" s="72"/>
      <c r="AJ218" s="305"/>
      <c r="AK218" s="306"/>
      <c r="AL218" s="306"/>
      <c r="AM218" s="306"/>
      <c r="AN218" s="305"/>
      <c r="AO218" s="307"/>
      <c r="AP218" s="65" t="str">
        <f t="shared" si="8"/>
        <v/>
      </c>
      <c r="AS218" s="62" t="s">
        <v>1019</v>
      </c>
      <c r="AT218" s="71"/>
      <c r="AU218" s="72"/>
      <c r="AV218" s="72"/>
      <c r="AW218" s="72"/>
      <c r="AX218" s="305"/>
      <c r="AY218" s="306"/>
      <c r="AZ218" s="306"/>
      <c r="BA218" s="306"/>
      <c r="BB218" s="305"/>
      <c r="BC218" s="307"/>
      <c r="BD218" s="65" t="str">
        <f t="shared" si="9"/>
        <v/>
      </c>
    </row>
    <row r="219" spans="17:56" ht="19.5" customHeight="1" x14ac:dyDescent="0.4">
      <c r="Q219" s="62" t="s">
        <v>1021</v>
      </c>
      <c r="R219" s="71"/>
      <c r="S219" s="72"/>
      <c r="T219" s="72"/>
      <c r="U219" s="72"/>
      <c r="V219" s="305"/>
      <c r="W219" s="306"/>
      <c r="X219" s="306"/>
      <c r="Y219" s="306"/>
      <c r="Z219" s="305"/>
      <c r="AA219" s="307"/>
      <c r="AB219" s="65" t="str">
        <f t="shared" si="7"/>
        <v/>
      </c>
      <c r="AE219" s="62" t="s">
        <v>1022</v>
      </c>
      <c r="AF219" s="71"/>
      <c r="AG219" s="72"/>
      <c r="AH219" s="72"/>
      <c r="AI219" s="72"/>
      <c r="AJ219" s="305"/>
      <c r="AK219" s="306"/>
      <c r="AL219" s="306"/>
      <c r="AM219" s="306"/>
      <c r="AN219" s="305"/>
      <c r="AO219" s="307"/>
      <c r="AP219" s="65" t="str">
        <f t="shared" si="8"/>
        <v/>
      </c>
      <c r="AS219" s="62" t="s">
        <v>1023</v>
      </c>
      <c r="AT219" s="71"/>
      <c r="AU219" s="72"/>
      <c r="AV219" s="72"/>
      <c r="AW219" s="72"/>
      <c r="AX219" s="305"/>
      <c r="AY219" s="306"/>
      <c r="AZ219" s="306"/>
      <c r="BA219" s="306"/>
      <c r="BB219" s="305"/>
      <c r="BC219" s="307"/>
      <c r="BD219" s="65" t="str">
        <f t="shared" si="9"/>
        <v/>
      </c>
    </row>
    <row r="220" spans="17:56" ht="19.5" customHeight="1" x14ac:dyDescent="0.4">
      <c r="Q220" s="62" t="s">
        <v>1025</v>
      </c>
      <c r="R220" s="71"/>
      <c r="S220" s="72"/>
      <c r="T220" s="72"/>
      <c r="U220" s="72"/>
      <c r="V220" s="305"/>
      <c r="W220" s="306"/>
      <c r="X220" s="306"/>
      <c r="Y220" s="306"/>
      <c r="Z220" s="305"/>
      <c r="AA220" s="307"/>
      <c r="AB220" s="65" t="str">
        <f t="shared" ref="AB220:AB283" si="10">IF(T220&lt;6,IF(AA220="","",ROUNDDOWN(V220*AA220,4)),IF(T220=6,AA220*0,IF(AA220="","",ROUNDDOWN(V220*AA220,4))))</f>
        <v/>
      </c>
      <c r="AE220" s="62" t="s">
        <v>1026</v>
      </c>
      <c r="AF220" s="71"/>
      <c r="AG220" s="72"/>
      <c r="AH220" s="72"/>
      <c r="AI220" s="72"/>
      <c r="AJ220" s="305"/>
      <c r="AK220" s="306"/>
      <c r="AL220" s="306"/>
      <c r="AM220" s="306"/>
      <c r="AN220" s="305"/>
      <c r="AO220" s="307"/>
      <c r="AP220" s="65" t="str">
        <f t="shared" ref="AP220:AP283" si="11">IF(AH220&lt;6,IF(AO220="","",ROUNDDOWN(AJ220*AO220,4)),IF(AH220=6,AO220*0,IF(AO220="","",ROUNDDOWN(AJ220*AO220,4))))</f>
        <v/>
      </c>
      <c r="AS220" s="62" t="s">
        <v>1027</v>
      </c>
      <c r="AT220" s="71"/>
      <c r="AU220" s="72"/>
      <c r="AV220" s="72"/>
      <c r="AW220" s="72"/>
      <c r="AX220" s="305"/>
      <c r="AY220" s="306"/>
      <c r="AZ220" s="306"/>
      <c r="BA220" s="306"/>
      <c r="BB220" s="305"/>
      <c r="BC220" s="307"/>
      <c r="BD220" s="65" t="str">
        <f t="shared" ref="BD220:BD283" si="12">IF(AV220&lt;6,IF(BC220="","",ROUNDDOWN(AX220*BC220,4)),IF(AV220=6,BC220*0,IF(BC220="","",ROUNDDOWN(AX220*BC220,4))))</f>
        <v/>
      </c>
    </row>
    <row r="221" spans="17:56" ht="19.5" customHeight="1" x14ac:dyDescent="0.4">
      <c r="Q221" s="62" t="s">
        <v>1029</v>
      </c>
      <c r="R221" s="71"/>
      <c r="S221" s="72"/>
      <c r="T221" s="72"/>
      <c r="U221" s="72"/>
      <c r="V221" s="305"/>
      <c r="W221" s="306"/>
      <c r="X221" s="306"/>
      <c r="Y221" s="306"/>
      <c r="Z221" s="305"/>
      <c r="AA221" s="307"/>
      <c r="AB221" s="65" t="str">
        <f t="shared" si="10"/>
        <v/>
      </c>
      <c r="AE221" s="62" t="s">
        <v>1030</v>
      </c>
      <c r="AF221" s="71"/>
      <c r="AG221" s="72"/>
      <c r="AH221" s="72"/>
      <c r="AI221" s="72"/>
      <c r="AJ221" s="305"/>
      <c r="AK221" s="306"/>
      <c r="AL221" s="306"/>
      <c r="AM221" s="306"/>
      <c r="AN221" s="305"/>
      <c r="AO221" s="307"/>
      <c r="AP221" s="65" t="str">
        <f t="shared" si="11"/>
        <v/>
      </c>
      <c r="AS221" s="62" t="s">
        <v>1031</v>
      </c>
      <c r="AT221" s="71"/>
      <c r="AU221" s="72"/>
      <c r="AV221" s="72"/>
      <c r="AW221" s="72"/>
      <c r="AX221" s="305"/>
      <c r="AY221" s="306"/>
      <c r="AZ221" s="306"/>
      <c r="BA221" s="306"/>
      <c r="BB221" s="305"/>
      <c r="BC221" s="307"/>
      <c r="BD221" s="65" t="str">
        <f t="shared" si="12"/>
        <v/>
      </c>
    </row>
    <row r="222" spans="17:56" ht="19.5" customHeight="1" x14ac:dyDescent="0.4">
      <c r="Q222" s="62" t="s">
        <v>1033</v>
      </c>
      <c r="R222" s="71"/>
      <c r="S222" s="72"/>
      <c r="T222" s="72"/>
      <c r="U222" s="72"/>
      <c r="V222" s="305"/>
      <c r="W222" s="306"/>
      <c r="X222" s="306"/>
      <c r="Y222" s="306"/>
      <c r="Z222" s="305"/>
      <c r="AA222" s="307"/>
      <c r="AB222" s="65" t="str">
        <f t="shared" si="10"/>
        <v/>
      </c>
      <c r="AE222" s="62" t="s">
        <v>1034</v>
      </c>
      <c r="AF222" s="71"/>
      <c r="AG222" s="72"/>
      <c r="AH222" s="72"/>
      <c r="AI222" s="72"/>
      <c r="AJ222" s="305"/>
      <c r="AK222" s="306"/>
      <c r="AL222" s="306"/>
      <c r="AM222" s="306"/>
      <c r="AN222" s="305"/>
      <c r="AO222" s="307"/>
      <c r="AP222" s="65" t="str">
        <f t="shared" si="11"/>
        <v/>
      </c>
      <c r="AS222" s="62" t="s">
        <v>1035</v>
      </c>
      <c r="AT222" s="71"/>
      <c r="AU222" s="72"/>
      <c r="AV222" s="72"/>
      <c r="AW222" s="72"/>
      <c r="AX222" s="305"/>
      <c r="AY222" s="306"/>
      <c r="AZ222" s="306"/>
      <c r="BA222" s="306"/>
      <c r="BB222" s="305"/>
      <c r="BC222" s="307"/>
      <c r="BD222" s="65" t="str">
        <f t="shared" si="12"/>
        <v/>
      </c>
    </row>
    <row r="223" spans="17:56" ht="19.5" customHeight="1" x14ac:dyDescent="0.4">
      <c r="Q223" s="62" t="s">
        <v>1037</v>
      </c>
      <c r="R223" s="71"/>
      <c r="S223" s="72"/>
      <c r="T223" s="72"/>
      <c r="U223" s="72"/>
      <c r="V223" s="305"/>
      <c r="W223" s="306"/>
      <c r="X223" s="306"/>
      <c r="Y223" s="306"/>
      <c r="Z223" s="305"/>
      <c r="AA223" s="307"/>
      <c r="AB223" s="65" t="str">
        <f t="shared" si="10"/>
        <v/>
      </c>
      <c r="AE223" s="62" t="s">
        <v>1038</v>
      </c>
      <c r="AF223" s="71"/>
      <c r="AG223" s="72"/>
      <c r="AH223" s="72"/>
      <c r="AI223" s="72"/>
      <c r="AJ223" s="305"/>
      <c r="AK223" s="306"/>
      <c r="AL223" s="306"/>
      <c r="AM223" s="306"/>
      <c r="AN223" s="305"/>
      <c r="AO223" s="307"/>
      <c r="AP223" s="65" t="str">
        <f t="shared" si="11"/>
        <v/>
      </c>
      <c r="AS223" s="62" t="s">
        <v>1039</v>
      </c>
      <c r="AT223" s="71"/>
      <c r="AU223" s="72"/>
      <c r="AV223" s="72"/>
      <c r="AW223" s="72"/>
      <c r="AX223" s="305"/>
      <c r="AY223" s="306"/>
      <c r="AZ223" s="306"/>
      <c r="BA223" s="306"/>
      <c r="BB223" s="305"/>
      <c r="BC223" s="307"/>
      <c r="BD223" s="65" t="str">
        <f t="shared" si="12"/>
        <v/>
      </c>
    </row>
    <row r="224" spans="17:56" ht="19.5" customHeight="1" x14ac:dyDescent="0.4">
      <c r="Q224" s="62" t="s">
        <v>1041</v>
      </c>
      <c r="R224" s="71"/>
      <c r="S224" s="72"/>
      <c r="T224" s="72"/>
      <c r="U224" s="72"/>
      <c r="V224" s="305"/>
      <c r="W224" s="306"/>
      <c r="X224" s="306"/>
      <c r="Y224" s="306"/>
      <c r="Z224" s="305"/>
      <c r="AA224" s="307"/>
      <c r="AB224" s="65" t="str">
        <f t="shared" si="10"/>
        <v/>
      </c>
      <c r="AE224" s="62" t="s">
        <v>1042</v>
      </c>
      <c r="AF224" s="71"/>
      <c r="AG224" s="72"/>
      <c r="AH224" s="72"/>
      <c r="AI224" s="72"/>
      <c r="AJ224" s="305"/>
      <c r="AK224" s="306"/>
      <c r="AL224" s="306"/>
      <c r="AM224" s="306"/>
      <c r="AN224" s="305"/>
      <c r="AO224" s="307"/>
      <c r="AP224" s="65" t="str">
        <f t="shared" si="11"/>
        <v/>
      </c>
      <c r="AS224" s="62" t="s">
        <v>1043</v>
      </c>
      <c r="AT224" s="71"/>
      <c r="AU224" s="72"/>
      <c r="AV224" s="72"/>
      <c r="AW224" s="72"/>
      <c r="AX224" s="305"/>
      <c r="AY224" s="306"/>
      <c r="AZ224" s="306"/>
      <c r="BA224" s="306"/>
      <c r="BB224" s="305"/>
      <c r="BC224" s="307"/>
      <c r="BD224" s="65" t="str">
        <f t="shared" si="12"/>
        <v/>
      </c>
    </row>
    <row r="225" spans="17:56" ht="19.5" customHeight="1" x14ac:dyDescent="0.4">
      <c r="Q225" s="62" t="s">
        <v>1045</v>
      </c>
      <c r="R225" s="71"/>
      <c r="S225" s="72"/>
      <c r="T225" s="72"/>
      <c r="U225" s="72"/>
      <c r="V225" s="305"/>
      <c r="W225" s="306"/>
      <c r="X225" s="306"/>
      <c r="Y225" s="306"/>
      <c r="Z225" s="305"/>
      <c r="AA225" s="307"/>
      <c r="AB225" s="65" t="str">
        <f t="shared" si="10"/>
        <v/>
      </c>
      <c r="AE225" s="62" t="s">
        <v>1046</v>
      </c>
      <c r="AF225" s="71"/>
      <c r="AG225" s="72"/>
      <c r="AH225" s="72"/>
      <c r="AI225" s="72"/>
      <c r="AJ225" s="305"/>
      <c r="AK225" s="306"/>
      <c r="AL225" s="306"/>
      <c r="AM225" s="306"/>
      <c r="AN225" s="305"/>
      <c r="AO225" s="307"/>
      <c r="AP225" s="65" t="str">
        <f t="shared" si="11"/>
        <v/>
      </c>
      <c r="AS225" s="62" t="s">
        <v>1047</v>
      </c>
      <c r="AT225" s="71"/>
      <c r="AU225" s="72"/>
      <c r="AV225" s="72"/>
      <c r="AW225" s="72"/>
      <c r="AX225" s="305"/>
      <c r="AY225" s="306"/>
      <c r="AZ225" s="306"/>
      <c r="BA225" s="306"/>
      <c r="BB225" s="305"/>
      <c r="BC225" s="307"/>
      <c r="BD225" s="65" t="str">
        <f t="shared" si="12"/>
        <v/>
      </c>
    </row>
    <row r="226" spans="17:56" ht="19.5" customHeight="1" x14ac:dyDescent="0.4">
      <c r="Q226" s="62" t="s">
        <v>1049</v>
      </c>
      <c r="R226" s="71"/>
      <c r="S226" s="72"/>
      <c r="T226" s="72"/>
      <c r="U226" s="72"/>
      <c r="V226" s="305"/>
      <c r="W226" s="306"/>
      <c r="X226" s="306"/>
      <c r="Y226" s="306"/>
      <c r="Z226" s="305"/>
      <c r="AA226" s="307"/>
      <c r="AB226" s="65" t="str">
        <f t="shared" si="10"/>
        <v/>
      </c>
      <c r="AE226" s="62" t="s">
        <v>1050</v>
      </c>
      <c r="AF226" s="71"/>
      <c r="AG226" s="72"/>
      <c r="AH226" s="72"/>
      <c r="AI226" s="72"/>
      <c r="AJ226" s="305"/>
      <c r="AK226" s="306"/>
      <c r="AL226" s="306"/>
      <c r="AM226" s="306"/>
      <c r="AN226" s="305"/>
      <c r="AO226" s="307"/>
      <c r="AP226" s="65" t="str">
        <f t="shared" si="11"/>
        <v/>
      </c>
      <c r="AS226" s="62" t="s">
        <v>1051</v>
      </c>
      <c r="AT226" s="71"/>
      <c r="AU226" s="72"/>
      <c r="AV226" s="72"/>
      <c r="AW226" s="72"/>
      <c r="AX226" s="305"/>
      <c r="AY226" s="306"/>
      <c r="AZ226" s="306"/>
      <c r="BA226" s="306"/>
      <c r="BB226" s="305"/>
      <c r="BC226" s="307"/>
      <c r="BD226" s="65" t="str">
        <f t="shared" si="12"/>
        <v/>
      </c>
    </row>
    <row r="227" spans="17:56" ht="19.5" customHeight="1" x14ac:dyDescent="0.4">
      <c r="Q227" s="62" t="s">
        <v>1053</v>
      </c>
      <c r="R227" s="71"/>
      <c r="S227" s="72"/>
      <c r="T227" s="72"/>
      <c r="U227" s="72"/>
      <c r="V227" s="305"/>
      <c r="W227" s="306"/>
      <c r="X227" s="306"/>
      <c r="Y227" s="306"/>
      <c r="Z227" s="305"/>
      <c r="AA227" s="307"/>
      <c r="AB227" s="65" t="str">
        <f t="shared" si="10"/>
        <v/>
      </c>
      <c r="AE227" s="62" t="s">
        <v>1054</v>
      </c>
      <c r="AF227" s="71"/>
      <c r="AG227" s="72"/>
      <c r="AH227" s="72"/>
      <c r="AI227" s="72"/>
      <c r="AJ227" s="305"/>
      <c r="AK227" s="306"/>
      <c r="AL227" s="306"/>
      <c r="AM227" s="306"/>
      <c r="AN227" s="305"/>
      <c r="AO227" s="307"/>
      <c r="AP227" s="65" t="str">
        <f t="shared" si="11"/>
        <v/>
      </c>
      <c r="AS227" s="62" t="s">
        <v>1055</v>
      </c>
      <c r="AT227" s="71"/>
      <c r="AU227" s="72"/>
      <c r="AV227" s="72"/>
      <c r="AW227" s="72"/>
      <c r="AX227" s="305"/>
      <c r="AY227" s="306"/>
      <c r="AZ227" s="306"/>
      <c r="BA227" s="306"/>
      <c r="BB227" s="305"/>
      <c r="BC227" s="307"/>
      <c r="BD227" s="65" t="str">
        <f t="shared" si="12"/>
        <v/>
      </c>
    </row>
    <row r="228" spans="17:56" ht="19.5" customHeight="1" x14ac:dyDescent="0.4">
      <c r="Q228" s="62" t="s">
        <v>1057</v>
      </c>
      <c r="R228" s="71"/>
      <c r="S228" s="72"/>
      <c r="T228" s="72"/>
      <c r="U228" s="72"/>
      <c r="V228" s="305"/>
      <c r="W228" s="306"/>
      <c r="X228" s="306"/>
      <c r="Y228" s="306"/>
      <c r="Z228" s="305"/>
      <c r="AA228" s="307"/>
      <c r="AB228" s="65" t="str">
        <f t="shared" si="10"/>
        <v/>
      </c>
      <c r="AE228" s="62" t="s">
        <v>1058</v>
      </c>
      <c r="AF228" s="71"/>
      <c r="AG228" s="72"/>
      <c r="AH228" s="72"/>
      <c r="AI228" s="72"/>
      <c r="AJ228" s="305"/>
      <c r="AK228" s="306"/>
      <c r="AL228" s="306"/>
      <c r="AM228" s="306"/>
      <c r="AN228" s="305"/>
      <c r="AO228" s="307"/>
      <c r="AP228" s="65" t="str">
        <f t="shared" si="11"/>
        <v/>
      </c>
      <c r="AS228" s="62" t="s">
        <v>1059</v>
      </c>
      <c r="AT228" s="71"/>
      <c r="AU228" s="72"/>
      <c r="AV228" s="72"/>
      <c r="AW228" s="72"/>
      <c r="AX228" s="305"/>
      <c r="AY228" s="306"/>
      <c r="AZ228" s="306"/>
      <c r="BA228" s="306"/>
      <c r="BB228" s="305"/>
      <c r="BC228" s="307"/>
      <c r="BD228" s="65" t="str">
        <f t="shared" si="12"/>
        <v/>
      </c>
    </row>
    <row r="229" spans="17:56" ht="19.5" customHeight="1" x14ac:dyDescent="0.4">
      <c r="Q229" s="62" t="s">
        <v>1061</v>
      </c>
      <c r="R229" s="71"/>
      <c r="S229" s="72"/>
      <c r="T229" s="72"/>
      <c r="U229" s="72"/>
      <c r="V229" s="305"/>
      <c r="W229" s="306"/>
      <c r="X229" s="306"/>
      <c r="Y229" s="306"/>
      <c r="Z229" s="305"/>
      <c r="AA229" s="307"/>
      <c r="AB229" s="65" t="str">
        <f t="shared" si="10"/>
        <v/>
      </c>
      <c r="AE229" s="62" t="s">
        <v>1062</v>
      </c>
      <c r="AF229" s="71"/>
      <c r="AG229" s="72"/>
      <c r="AH229" s="72"/>
      <c r="AI229" s="72"/>
      <c r="AJ229" s="305"/>
      <c r="AK229" s="306"/>
      <c r="AL229" s="306"/>
      <c r="AM229" s="306"/>
      <c r="AN229" s="305"/>
      <c r="AO229" s="307"/>
      <c r="AP229" s="65" t="str">
        <f t="shared" si="11"/>
        <v/>
      </c>
      <c r="AS229" s="62" t="s">
        <v>1063</v>
      </c>
      <c r="AT229" s="71"/>
      <c r="AU229" s="72"/>
      <c r="AV229" s="72"/>
      <c r="AW229" s="72"/>
      <c r="AX229" s="305"/>
      <c r="AY229" s="306"/>
      <c r="AZ229" s="306"/>
      <c r="BA229" s="306"/>
      <c r="BB229" s="305"/>
      <c r="BC229" s="307"/>
      <c r="BD229" s="65" t="str">
        <f t="shared" si="12"/>
        <v/>
      </c>
    </row>
    <row r="230" spans="17:56" ht="19.5" customHeight="1" x14ac:dyDescent="0.4">
      <c r="Q230" s="62" t="s">
        <v>1065</v>
      </c>
      <c r="R230" s="71"/>
      <c r="S230" s="72"/>
      <c r="T230" s="72"/>
      <c r="U230" s="72"/>
      <c r="V230" s="305"/>
      <c r="W230" s="306"/>
      <c r="X230" s="306"/>
      <c r="Y230" s="306"/>
      <c r="Z230" s="305"/>
      <c r="AA230" s="307"/>
      <c r="AB230" s="65" t="str">
        <f t="shared" si="10"/>
        <v/>
      </c>
      <c r="AE230" s="62" t="s">
        <v>1066</v>
      </c>
      <c r="AF230" s="71"/>
      <c r="AG230" s="72"/>
      <c r="AH230" s="72"/>
      <c r="AI230" s="72"/>
      <c r="AJ230" s="305"/>
      <c r="AK230" s="306"/>
      <c r="AL230" s="306"/>
      <c r="AM230" s="306"/>
      <c r="AN230" s="305"/>
      <c r="AO230" s="307"/>
      <c r="AP230" s="65" t="str">
        <f t="shared" si="11"/>
        <v/>
      </c>
      <c r="AS230" s="62" t="s">
        <v>1067</v>
      </c>
      <c r="AT230" s="71"/>
      <c r="AU230" s="72"/>
      <c r="AV230" s="72"/>
      <c r="AW230" s="72"/>
      <c r="AX230" s="305"/>
      <c r="AY230" s="306"/>
      <c r="AZ230" s="306"/>
      <c r="BA230" s="306"/>
      <c r="BB230" s="305"/>
      <c r="BC230" s="307"/>
      <c r="BD230" s="65" t="str">
        <f t="shared" si="12"/>
        <v/>
      </c>
    </row>
    <row r="231" spans="17:56" ht="19.5" customHeight="1" x14ac:dyDescent="0.4">
      <c r="Q231" s="62" t="s">
        <v>1069</v>
      </c>
      <c r="R231" s="71"/>
      <c r="S231" s="72"/>
      <c r="T231" s="72"/>
      <c r="U231" s="72"/>
      <c r="V231" s="305"/>
      <c r="W231" s="306"/>
      <c r="X231" s="306"/>
      <c r="Y231" s="306"/>
      <c r="Z231" s="305"/>
      <c r="AA231" s="307"/>
      <c r="AB231" s="65" t="str">
        <f t="shared" si="10"/>
        <v/>
      </c>
      <c r="AE231" s="62" t="s">
        <v>1070</v>
      </c>
      <c r="AF231" s="71"/>
      <c r="AG231" s="72"/>
      <c r="AH231" s="72"/>
      <c r="AI231" s="72"/>
      <c r="AJ231" s="305"/>
      <c r="AK231" s="306"/>
      <c r="AL231" s="306"/>
      <c r="AM231" s="306"/>
      <c r="AN231" s="305"/>
      <c r="AO231" s="307"/>
      <c r="AP231" s="65" t="str">
        <f t="shared" si="11"/>
        <v/>
      </c>
      <c r="AS231" s="62" t="s">
        <v>1071</v>
      </c>
      <c r="AT231" s="71"/>
      <c r="AU231" s="72"/>
      <c r="AV231" s="72"/>
      <c r="AW231" s="72"/>
      <c r="AX231" s="305"/>
      <c r="AY231" s="306"/>
      <c r="AZ231" s="306"/>
      <c r="BA231" s="306"/>
      <c r="BB231" s="305"/>
      <c r="BC231" s="307"/>
      <c r="BD231" s="65" t="str">
        <f t="shared" si="12"/>
        <v/>
      </c>
    </row>
    <row r="232" spans="17:56" ht="19.5" customHeight="1" x14ac:dyDescent="0.4">
      <c r="Q232" s="62" t="s">
        <v>1073</v>
      </c>
      <c r="R232" s="71"/>
      <c r="S232" s="72"/>
      <c r="T232" s="72"/>
      <c r="U232" s="72"/>
      <c r="V232" s="305"/>
      <c r="W232" s="306"/>
      <c r="X232" s="306"/>
      <c r="Y232" s="306"/>
      <c r="Z232" s="305"/>
      <c r="AA232" s="307"/>
      <c r="AB232" s="65" t="str">
        <f t="shared" si="10"/>
        <v/>
      </c>
      <c r="AE232" s="62" t="s">
        <v>1074</v>
      </c>
      <c r="AF232" s="71"/>
      <c r="AG232" s="72"/>
      <c r="AH232" s="72"/>
      <c r="AI232" s="72"/>
      <c r="AJ232" s="305"/>
      <c r="AK232" s="306"/>
      <c r="AL232" s="306"/>
      <c r="AM232" s="306"/>
      <c r="AN232" s="305"/>
      <c r="AO232" s="307"/>
      <c r="AP232" s="65" t="str">
        <f t="shared" si="11"/>
        <v/>
      </c>
      <c r="AS232" s="62" t="s">
        <v>1075</v>
      </c>
      <c r="AT232" s="71"/>
      <c r="AU232" s="72"/>
      <c r="AV232" s="72"/>
      <c r="AW232" s="72"/>
      <c r="AX232" s="305"/>
      <c r="AY232" s="306"/>
      <c r="AZ232" s="306"/>
      <c r="BA232" s="306"/>
      <c r="BB232" s="305"/>
      <c r="BC232" s="307"/>
      <c r="BD232" s="65" t="str">
        <f t="shared" si="12"/>
        <v/>
      </c>
    </row>
    <row r="233" spans="17:56" ht="19.5" customHeight="1" x14ac:dyDescent="0.4">
      <c r="Q233" s="62" t="s">
        <v>1077</v>
      </c>
      <c r="R233" s="71"/>
      <c r="S233" s="72"/>
      <c r="T233" s="72"/>
      <c r="U233" s="72"/>
      <c r="V233" s="305"/>
      <c r="W233" s="306"/>
      <c r="X233" s="306"/>
      <c r="Y233" s="306"/>
      <c r="Z233" s="305"/>
      <c r="AA233" s="307"/>
      <c r="AB233" s="65" t="str">
        <f t="shared" si="10"/>
        <v/>
      </c>
      <c r="AE233" s="62" t="s">
        <v>1078</v>
      </c>
      <c r="AF233" s="71"/>
      <c r="AG233" s="72"/>
      <c r="AH233" s="72"/>
      <c r="AI233" s="72"/>
      <c r="AJ233" s="305"/>
      <c r="AK233" s="306"/>
      <c r="AL233" s="306"/>
      <c r="AM233" s="306"/>
      <c r="AN233" s="305"/>
      <c r="AO233" s="307"/>
      <c r="AP233" s="65" t="str">
        <f t="shared" si="11"/>
        <v/>
      </c>
      <c r="AS233" s="62" t="s">
        <v>1079</v>
      </c>
      <c r="AT233" s="71"/>
      <c r="AU233" s="72"/>
      <c r="AV233" s="72"/>
      <c r="AW233" s="72"/>
      <c r="AX233" s="305"/>
      <c r="AY233" s="306"/>
      <c r="AZ233" s="306"/>
      <c r="BA233" s="306"/>
      <c r="BB233" s="305"/>
      <c r="BC233" s="307"/>
      <c r="BD233" s="65" t="str">
        <f t="shared" si="12"/>
        <v/>
      </c>
    </row>
    <row r="234" spans="17:56" ht="19.5" customHeight="1" x14ac:dyDescent="0.4">
      <c r="Q234" s="62" t="s">
        <v>1081</v>
      </c>
      <c r="R234" s="71"/>
      <c r="S234" s="72"/>
      <c r="T234" s="72"/>
      <c r="U234" s="72"/>
      <c r="V234" s="305"/>
      <c r="W234" s="306"/>
      <c r="X234" s="306"/>
      <c r="Y234" s="306"/>
      <c r="Z234" s="305"/>
      <c r="AA234" s="307"/>
      <c r="AB234" s="65" t="str">
        <f t="shared" si="10"/>
        <v/>
      </c>
      <c r="AE234" s="62" t="s">
        <v>1082</v>
      </c>
      <c r="AF234" s="71"/>
      <c r="AG234" s="72"/>
      <c r="AH234" s="72"/>
      <c r="AI234" s="72"/>
      <c r="AJ234" s="305"/>
      <c r="AK234" s="306"/>
      <c r="AL234" s="306"/>
      <c r="AM234" s="306"/>
      <c r="AN234" s="305"/>
      <c r="AO234" s="307"/>
      <c r="AP234" s="65" t="str">
        <f t="shared" si="11"/>
        <v/>
      </c>
      <c r="AS234" s="62" t="s">
        <v>1083</v>
      </c>
      <c r="AT234" s="71"/>
      <c r="AU234" s="72"/>
      <c r="AV234" s="72"/>
      <c r="AW234" s="72"/>
      <c r="AX234" s="305"/>
      <c r="AY234" s="306"/>
      <c r="AZ234" s="306"/>
      <c r="BA234" s="306"/>
      <c r="BB234" s="305"/>
      <c r="BC234" s="307"/>
      <c r="BD234" s="65" t="str">
        <f t="shared" si="12"/>
        <v/>
      </c>
    </row>
    <row r="235" spans="17:56" ht="19.5" customHeight="1" x14ac:dyDescent="0.4">
      <c r="Q235" s="62" t="s">
        <v>1085</v>
      </c>
      <c r="R235" s="71"/>
      <c r="S235" s="72"/>
      <c r="T235" s="72"/>
      <c r="U235" s="72"/>
      <c r="V235" s="305"/>
      <c r="W235" s="306"/>
      <c r="X235" s="306"/>
      <c r="Y235" s="306"/>
      <c r="Z235" s="305"/>
      <c r="AA235" s="307"/>
      <c r="AB235" s="65" t="str">
        <f t="shared" si="10"/>
        <v/>
      </c>
      <c r="AE235" s="62" t="s">
        <v>1086</v>
      </c>
      <c r="AF235" s="71"/>
      <c r="AG235" s="72"/>
      <c r="AH235" s="72"/>
      <c r="AI235" s="72"/>
      <c r="AJ235" s="305"/>
      <c r="AK235" s="306"/>
      <c r="AL235" s="306"/>
      <c r="AM235" s="306"/>
      <c r="AN235" s="305"/>
      <c r="AO235" s="307"/>
      <c r="AP235" s="65" t="str">
        <f t="shared" si="11"/>
        <v/>
      </c>
      <c r="AS235" s="62" t="s">
        <v>1087</v>
      </c>
      <c r="AT235" s="71"/>
      <c r="AU235" s="72"/>
      <c r="AV235" s="72"/>
      <c r="AW235" s="72"/>
      <c r="AX235" s="305"/>
      <c r="AY235" s="306"/>
      <c r="AZ235" s="306"/>
      <c r="BA235" s="306"/>
      <c r="BB235" s="305"/>
      <c r="BC235" s="307"/>
      <c r="BD235" s="65" t="str">
        <f t="shared" si="12"/>
        <v/>
      </c>
    </row>
    <row r="236" spans="17:56" ht="19.5" customHeight="1" x14ac:dyDescent="0.4">
      <c r="Q236" s="62" t="s">
        <v>1089</v>
      </c>
      <c r="R236" s="71"/>
      <c r="S236" s="72"/>
      <c r="T236" s="72"/>
      <c r="U236" s="72"/>
      <c r="V236" s="305"/>
      <c r="W236" s="306"/>
      <c r="X236" s="306"/>
      <c r="Y236" s="306"/>
      <c r="Z236" s="305"/>
      <c r="AA236" s="307"/>
      <c r="AB236" s="65" t="str">
        <f t="shared" si="10"/>
        <v/>
      </c>
      <c r="AE236" s="62" t="s">
        <v>1090</v>
      </c>
      <c r="AF236" s="71"/>
      <c r="AG236" s="72"/>
      <c r="AH236" s="72"/>
      <c r="AI236" s="72"/>
      <c r="AJ236" s="305"/>
      <c r="AK236" s="306"/>
      <c r="AL236" s="306"/>
      <c r="AM236" s="306"/>
      <c r="AN236" s="305"/>
      <c r="AO236" s="307"/>
      <c r="AP236" s="65" t="str">
        <f t="shared" si="11"/>
        <v/>
      </c>
      <c r="AS236" s="62" t="s">
        <v>1091</v>
      </c>
      <c r="AT236" s="71"/>
      <c r="AU236" s="72"/>
      <c r="AV236" s="72"/>
      <c r="AW236" s="72"/>
      <c r="AX236" s="305"/>
      <c r="AY236" s="306"/>
      <c r="AZ236" s="306"/>
      <c r="BA236" s="306"/>
      <c r="BB236" s="305"/>
      <c r="BC236" s="307"/>
      <c r="BD236" s="65" t="str">
        <f t="shared" si="12"/>
        <v/>
      </c>
    </row>
    <row r="237" spans="17:56" ht="19.5" customHeight="1" x14ac:dyDescent="0.4">
      <c r="Q237" s="62" t="s">
        <v>1093</v>
      </c>
      <c r="R237" s="71"/>
      <c r="S237" s="72"/>
      <c r="T237" s="72"/>
      <c r="U237" s="72"/>
      <c r="V237" s="305"/>
      <c r="W237" s="306"/>
      <c r="X237" s="306"/>
      <c r="Y237" s="306"/>
      <c r="Z237" s="305"/>
      <c r="AA237" s="307"/>
      <c r="AB237" s="65" t="str">
        <f t="shared" si="10"/>
        <v/>
      </c>
      <c r="AE237" s="62" t="s">
        <v>1094</v>
      </c>
      <c r="AF237" s="71"/>
      <c r="AG237" s="72"/>
      <c r="AH237" s="72"/>
      <c r="AI237" s="72"/>
      <c r="AJ237" s="305"/>
      <c r="AK237" s="306"/>
      <c r="AL237" s="306"/>
      <c r="AM237" s="306"/>
      <c r="AN237" s="305"/>
      <c r="AO237" s="307"/>
      <c r="AP237" s="65" t="str">
        <f t="shared" si="11"/>
        <v/>
      </c>
      <c r="AS237" s="62" t="s">
        <v>1095</v>
      </c>
      <c r="AT237" s="71"/>
      <c r="AU237" s="72"/>
      <c r="AV237" s="72"/>
      <c r="AW237" s="72"/>
      <c r="AX237" s="305"/>
      <c r="AY237" s="306"/>
      <c r="AZ237" s="306"/>
      <c r="BA237" s="306"/>
      <c r="BB237" s="305"/>
      <c r="BC237" s="307"/>
      <c r="BD237" s="65" t="str">
        <f t="shared" si="12"/>
        <v/>
      </c>
    </row>
    <row r="238" spans="17:56" ht="19.5" customHeight="1" x14ac:dyDescent="0.4">
      <c r="Q238" s="62" t="s">
        <v>1097</v>
      </c>
      <c r="R238" s="71"/>
      <c r="S238" s="72"/>
      <c r="T238" s="72"/>
      <c r="U238" s="72"/>
      <c r="V238" s="305"/>
      <c r="W238" s="306"/>
      <c r="X238" s="306"/>
      <c r="Y238" s="306"/>
      <c r="Z238" s="305"/>
      <c r="AA238" s="307"/>
      <c r="AB238" s="65" t="str">
        <f t="shared" si="10"/>
        <v/>
      </c>
      <c r="AE238" s="62" t="s">
        <v>1098</v>
      </c>
      <c r="AF238" s="71"/>
      <c r="AG238" s="72"/>
      <c r="AH238" s="72"/>
      <c r="AI238" s="72"/>
      <c r="AJ238" s="305"/>
      <c r="AK238" s="306"/>
      <c r="AL238" s="306"/>
      <c r="AM238" s="306"/>
      <c r="AN238" s="305"/>
      <c r="AO238" s="307"/>
      <c r="AP238" s="65" t="str">
        <f t="shared" si="11"/>
        <v/>
      </c>
      <c r="AS238" s="62" t="s">
        <v>1099</v>
      </c>
      <c r="AT238" s="71"/>
      <c r="AU238" s="72"/>
      <c r="AV238" s="72"/>
      <c r="AW238" s="72"/>
      <c r="AX238" s="305"/>
      <c r="AY238" s="306"/>
      <c r="AZ238" s="306"/>
      <c r="BA238" s="306"/>
      <c r="BB238" s="305"/>
      <c r="BC238" s="307"/>
      <c r="BD238" s="65" t="str">
        <f t="shared" si="12"/>
        <v/>
      </c>
    </row>
    <row r="239" spans="17:56" ht="19.5" customHeight="1" x14ac:dyDescent="0.4">
      <c r="Q239" s="62" t="s">
        <v>1101</v>
      </c>
      <c r="R239" s="71"/>
      <c r="S239" s="72"/>
      <c r="T239" s="72"/>
      <c r="U239" s="72"/>
      <c r="V239" s="305"/>
      <c r="W239" s="306"/>
      <c r="X239" s="306"/>
      <c r="Y239" s="306"/>
      <c r="Z239" s="305"/>
      <c r="AA239" s="307"/>
      <c r="AB239" s="65" t="str">
        <f t="shared" si="10"/>
        <v/>
      </c>
      <c r="AE239" s="62" t="s">
        <v>1102</v>
      </c>
      <c r="AF239" s="71"/>
      <c r="AG239" s="72"/>
      <c r="AH239" s="72"/>
      <c r="AI239" s="72"/>
      <c r="AJ239" s="305"/>
      <c r="AK239" s="306"/>
      <c r="AL239" s="306"/>
      <c r="AM239" s="306"/>
      <c r="AN239" s="305"/>
      <c r="AO239" s="307"/>
      <c r="AP239" s="65" t="str">
        <f t="shared" si="11"/>
        <v/>
      </c>
      <c r="AS239" s="62" t="s">
        <v>1103</v>
      </c>
      <c r="AT239" s="71"/>
      <c r="AU239" s="72"/>
      <c r="AV239" s="72"/>
      <c r="AW239" s="72"/>
      <c r="AX239" s="305"/>
      <c r="AY239" s="306"/>
      <c r="AZ239" s="306"/>
      <c r="BA239" s="306"/>
      <c r="BB239" s="305"/>
      <c r="BC239" s="307"/>
      <c r="BD239" s="65" t="str">
        <f t="shared" si="12"/>
        <v/>
      </c>
    </row>
    <row r="240" spans="17:56" ht="19.5" customHeight="1" x14ac:dyDescent="0.4">
      <c r="Q240" s="62" t="s">
        <v>1105</v>
      </c>
      <c r="R240" s="71"/>
      <c r="S240" s="72"/>
      <c r="T240" s="72"/>
      <c r="U240" s="72"/>
      <c r="V240" s="305"/>
      <c r="W240" s="306"/>
      <c r="X240" s="306"/>
      <c r="Y240" s="306"/>
      <c r="Z240" s="305"/>
      <c r="AA240" s="307"/>
      <c r="AB240" s="65" t="str">
        <f t="shared" si="10"/>
        <v/>
      </c>
      <c r="AE240" s="62" t="s">
        <v>1106</v>
      </c>
      <c r="AF240" s="71"/>
      <c r="AG240" s="72"/>
      <c r="AH240" s="72"/>
      <c r="AI240" s="72"/>
      <c r="AJ240" s="305"/>
      <c r="AK240" s="306"/>
      <c r="AL240" s="306"/>
      <c r="AM240" s="306"/>
      <c r="AN240" s="305"/>
      <c r="AO240" s="307"/>
      <c r="AP240" s="65" t="str">
        <f t="shared" si="11"/>
        <v/>
      </c>
      <c r="AS240" s="62" t="s">
        <v>1107</v>
      </c>
      <c r="AT240" s="71"/>
      <c r="AU240" s="72"/>
      <c r="AV240" s="72"/>
      <c r="AW240" s="72"/>
      <c r="AX240" s="305"/>
      <c r="AY240" s="306"/>
      <c r="AZ240" s="306"/>
      <c r="BA240" s="306"/>
      <c r="BB240" s="305"/>
      <c r="BC240" s="307"/>
      <c r="BD240" s="65" t="str">
        <f t="shared" si="12"/>
        <v/>
      </c>
    </row>
    <row r="241" spans="17:56" ht="19.5" customHeight="1" x14ac:dyDescent="0.4">
      <c r="Q241" s="62" t="s">
        <v>1109</v>
      </c>
      <c r="R241" s="71"/>
      <c r="S241" s="72"/>
      <c r="T241" s="72"/>
      <c r="U241" s="72"/>
      <c r="V241" s="305"/>
      <c r="W241" s="306"/>
      <c r="X241" s="306"/>
      <c r="Y241" s="306"/>
      <c r="Z241" s="305"/>
      <c r="AA241" s="307"/>
      <c r="AB241" s="65" t="str">
        <f t="shared" si="10"/>
        <v/>
      </c>
      <c r="AE241" s="62" t="s">
        <v>1110</v>
      </c>
      <c r="AF241" s="71"/>
      <c r="AG241" s="72"/>
      <c r="AH241" s="72"/>
      <c r="AI241" s="72"/>
      <c r="AJ241" s="305"/>
      <c r="AK241" s="306"/>
      <c r="AL241" s="306"/>
      <c r="AM241" s="306"/>
      <c r="AN241" s="305"/>
      <c r="AO241" s="307"/>
      <c r="AP241" s="65" t="str">
        <f t="shared" si="11"/>
        <v/>
      </c>
      <c r="AS241" s="62" t="s">
        <v>1111</v>
      </c>
      <c r="AT241" s="71"/>
      <c r="AU241" s="72"/>
      <c r="AV241" s="72"/>
      <c r="AW241" s="72"/>
      <c r="AX241" s="305"/>
      <c r="AY241" s="306"/>
      <c r="AZ241" s="306"/>
      <c r="BA241" s="306"/>
      <c r="BB241" s="305"/>
      <c r="BC241" s="307"/>
      <c r="BD241" s="65" t="str">
        <f t="shared" si="12"/>
        <v/>
      </c>
    </row>
    <row r="242" spans="17:56" ht="19.5" customHeight="1" x14ac:dyDescent="0.4">
      <c r="Q242" s="62" t="s">
        <v>1113</v>
      </c>
      <c r="R242" s="71"/>
      <c r="S242" s="72"/>
      <c r="T242" s="72"/>
      <c r="U242" s="72"/>
      <c r="V242" s="305"/>
      <c r="W242" s="306"/>
      <c r="X242" s="306"/>
      <c r="Y242" s="306"/>
      <c r="Z242" s="305"/>
      <c r="AA242" s="307"/>
      <c r="AB242" s="65" t="str">
        <f t="shared" si="10"/>
        <v/>
      </c>
      <c r="AE242" s="62" t="s">
        <v>1114</v>
      </c>
      <c r="AF242" s="71"/>
      <c r="AG242" s="72"/>
      <c r="AH242" s="72"/>
      <c r="AI242" s="72"/>
      <c r="AJ242" s="305"/>
      <c r="AK242" s="306"/>
      <c r="AL242" s="306"/>
      <c r="AM242" s="306"/>
      <c r="AN242" s="305"/>
      <c r="AO242" s="307"/>
      <c r="AP242" s="65" t="str">
        <f t="shared" si="11"/>
        <v/>
      </c>
      <c r="AS242" s="62" t="s">
        <v>1115</v>
      </c>
      <c r="AT242" s="71"/>
      <c r="AU242" s="72"/>
      <c r="AV242" s="72"/>
      <c r="AW242" s="72"/>
      <c r="AX242" s="305"/>
      <c r="AY242" s="306"/>
      <c r="AZ242" s="306"/>
      <c r="BA242" s="306"/>
      <c r="BB242" s="305"/>
      <c r="BC242" s="307"/>
      <c r="BD242" s="65" t="str">
        <f t="shared" si="12"/>
        <v/>
      </c>
    </row>
    <row r="243" spans="17:56" ht="19.5" customHeight="1" x14ac:dyDescent="0.4">
      <c r="Q243" s="62" t="s">
        <v>1117</v>
      </c>
      <c r="R243" s="71"/>
      <c r="S243" s="72"/>
      <c r="T243" s="72"/>
      <c r="U243" s="72"/>
      <c r="V243" s="305"/>
      <c r="W243" s="306"/>
      <c r="X243" s="306"/>
      <c r="Y243" s="306"/>
      <c r="Z243" s="305"/>
      <c r="AA243" s="307"/>
      <c r="AB243" s="65" t="str">
        <f t="shared" si="10"/>
        <v/>
      </c>
      <c r="AE243" s="62" t="s">
        <v>1118</v>
      </c>
      <c r="AF243" s="71"/>
      <c r="AG243" s="72"/>
      <c r="AH243" s="72"/>
      <c r="AI243" s="72"/>
      <c r="AJ243" s="305"/>
      <c r="AK243" s="306"/>
      <c r="AL243" s="306"/>
      <c r="AM243" s="306"/>
      <c r="AN243" s="305"/>
      <c r="AO243" s="307"/>
      <c r="AP243" s="65" t="str">
        <f t="shared" si="11"/>
        <v/>
      </c>
      <c r="AS243" s="62" t="s">
        <v>1119</v>
      </c>
      <c r="AT243" s="71"/>
      <c r="AU243" s="72"/>
      <c r="AV243" s="72"/>
      <c r="AW243" s="72"/>
      <c r="AX243" s="305"/>
      <c r="AY243" s="306"/>
      <c r="AZ243" s="306"/>
      <c r="BA243" s="306"/>
      <c r="BB243" s="305"/>
      <c r="BC243" s="307"/>
      <c r="BD243" s="65" t="str">
        <f t="shared" si="12"/>
        <v/>
      </c>
    </row>
    <row r="244" spans="17:56" ht="19.5" customHeight="1" x14ac:dyDescent="0.4">
      <c r="Q244" s="62" t="s">
        <v>1121</v>
      </c>
      <c r="R244" s="71"/>
      <c r="S244" s="72"/>
      <c r="T244" s="72"/>
      <c r="U244" s="72"/>
      <c r="V244" s="305"/>
      <c r="W244" s="306"/>
      <c r="X244" s="306"/>
      <c r="Y244" s="306"/>
      <c r="Z244" s="305"/>
      <c r="AA244" s="307"/>
      <c r="AB244" s="65" t="str">
        <f t="shared" si="10"/>
        <v/>
      </c>
      <c r="AE244" s="62" t="s">
        <v>1122</v>
      </c>
      <c r="AF244" s="71"/>
      <c r="AG244" s="72"/>
      <c r="AH244" s="72"/>
      <c r="AI244" s="72"/>
      <c r="AJ244" s="305"/>
      <c r="AK244" s="306"/>
      <c r="AL244" s="306"/>
      <c r="AM244" s="306"/>
      <c r="AN244" s="305"/>
      <c r="AO244" s="307"/>
      <c r="AP244" s="65" t="str">
        <f t="shared" si="11"/>
        <v/>
      </c>
      <c r="AS244" s="62" t="s">
        <v>1123</v>
      </c>
      <c r="AT244" s="71"/>
      <c r="AU244" s="72"/>
      <c r="AV244" s="72"/>
      <c r="AW244" s="72"/>
      <c r="AX244" s="305"/>
      <c r="AY244" s="306"/>
      <c r="AZ244" s="306"/>
      <c r="BA244" s="306"/>
      <c r="BB244" s="305"/>
      <c r="BC244" s="307"/>
      <c r="BD244" s="65" t="str">
        <f t="shared" si="12"/>
        <v/>
      </c>
    </row>
    <row r="245" spans="17:56" ht="19.5" customHeight="1" x14ac:dyDescent="0.4">
      <c r="Q245" s="62" t="s">
        <v>1125</v>
      </c>
      <c r="R245" s="71"/>
      <c r="S245" s="72"/>
      <c r="T245" s="72"/>
      <c r="U245" s="72"/>
      <c r="V245" s="305"/>
      <c r="W245" s="306"/>
      <c r="X245" s="306"/>
      <c r="Y245" s="306"/>
      <c r="Z245" s="305"/>
      <c r="AA245" s="307"/>
      <c r="AB245" s="65" t="str">
        <f t="shared" si="10"/>
        <v/>
      </c>
      <c r="AE245" s="62" t="s">
        <v>1126</v>
      </c>
      <c r="AF245" s="71"/>
      <c r="AG245" s="72"/>
      <c r="AH245" s="72"/>
      <c r="AI245" s="72"/>
      <c r="AJ245" s="305"/>
      <c r="AK245" s="306"/>
      <c r="AL245" s="306"/>
      <c r="AM245" s="306"/>
      <c r="AN245" s="305"/>
      <c r="AO245" s="307"/>
      <c r="AP245" s="65" t="str">
        <f t="shared" si="11"/>
        <v/>
      </c>
      <c r="AS245" s="62" t="s">
        <v>1127</v>
      </c>
      <c r="AT245" s="71"/>
      <c r="AU245" s="72"/>
      <c r="AV245" s="72"/>
      <c r="AW245" s="72"/>
      <c r="AX245" s="305"/>
      <c r="AY245" s="306"/>
      <c r="AZ245" s="306"/>
      <c r="BA245" s="306"/>
      <c r="BB245" s="305"/>
      <c r="BC245" s="307"/>
      <c r="BD245" s="65" t="str">
        <f t="shared" si="12"/>
        <v/>
      </c>
    </row>
    <row r="246" spans="17:56" ht="19.5" customHeight="1" x14ac:dyDescent="0.4">
      <c r="Q246" s="62" t="s">
        <v>1129</v>
      </c>
      <c r="R246" s="71"/>
      <c r="S246" s="72"/>
      <c r="T246" s="72"/>
      <c r="U246" s="72"/>
      <c r="V246" s="305"/>
      <c r="W246" s="306"/>
      <c r="X246" s="306"/>
      <c r="Y246" s="306"/>
      <c r="Z246" s="305"/>
      <c r="AA246" s="307"/>
      <c r="AB246" s="65" t="str">
        <f t="shared" si="10"/>
        <v/>
      </c>
      <c r="AE246" s="62" t="s">
        <v>1130</v>
      </c>
      <c r="AF246" s="71"/>
      <c r="AG246" s="72"/>
      <c r="AH246" s="72"/>
      <c r="AI246" s="72"/>
      <c r="AJ246" s="305"/>
      <c r="AK246" s="306"/>
      <c r="AL246" s="306"/>
      <c r="AM246" s="306"/>
      <c r="AN246" s="305"/>
      <c r="AO246" s="307"/>
      <c r="AP246" s="65" t="str">
        <f t="shared" si="11"/>
        <v/>
      </c>
      <c r="AS246" s="62" t="s">
        <v>1131</v>
      </c>
      <c r="AT246" s="71"/>
      <c r="AU246" s="72"/>
      <c r="AV246" s="72"/>
      <c r="AW246" s="72"/>
      <c r="AX246" s="305"/>
      <c r="AY246" s="306"/>
      <c r="AZ246" s="306"/>
      <c r="BA246" s="306"/>
      <c r="BB246" s="305"/>
      <c r="BC246" s="307"/>
      <c r="BD246" s="65" t="str">
        <f t="shared" si="12"/>
        <v/>
      </c>
    </row>
    <row r="247" spans="17:56" ht="19.5" customHeight="1" x14ac:dyDescent="0.4">
      <c r="Q247" s="62" t="s">
        <v>1133</v>
      </c>
      <c r="R247" s="71"/>
      <c r="S247" s="72"/>
      <c r="T247" s="72"/>
      <c r="U247" s="72"/>
      <c r="V247" s="305"/>
      <c r="W247" s="306"/>
      <c r="X247" s="306"/>
      <c r="Y247" s="306"/>
      <c r="Z247" s="305"/>
      <c r="AA247" s="307"/>
      <c r="AB247" s="65" t="str">
        <f t="shared" si="10"/>
        <v/>
      </c>
      <c r="AE247" s="62" t="s">
        <v>1134</v>
      </c>
      <c r="AF247" s="71"/>
      <c r="AG247" s="72"/>
      <c r="AH247" s="72"/>
      <c r="AI247" s="72"/>
      <c r="AJ247" s="305"/>
      <c r="AK247" s="306"/>
      <c r="AL247" s="306"/>
      <c r="AM247" s="306"/>
      <c r="AN247" s="305"/>
      <c r="AO247" s="307"/>
      <c r="AP247" s="65" t="str">
        <f t="shared" si="11"/>
        <v/>
      </c>
      <c r="AS247" s="62" t="s">
        <v>1135</v>
      </c>
      <c r="AT247" s="71"/>
      <c r="AU247" s="72"/>
      <c r="AV247" s="72"/>
      <c r="AW247" s="72"/>
      <c r="AX247" s="305"/>
      <c r="AY247" s="306"/>
      <c r="AZ247" s="306"/>
      <c r="BA247" s="306"/>
      <c r="BB247" s="305"/>
      <c r="BC247" s="307"/>
      <c r="BD247" s="65" t="str">
        <f t="shared" si="12"/>
        <v/>
      </c>
    </row>
    <row r="248" spans="17:56" ht="19.5" customHeight="1" x14ac:dyDescent="0.4">
      <c r="Q248" s="62" t="s">
        <v>1137</v>
      </c>
      <c r="R248" s="71"/>
      <c r="S248" s="72"/>
      <c r="T248" s="72"/>
      <c r="U248" s="72"/>
      <c r="V248" s="305"/>
      <c r="W248" s="306"/>
      <c r="X248" s="306"/>
      <c r="Y248" s="306"/>
      <c r="Z248" s="305"/>
      <c r="AA248" s="307"/>
      <c r="AB248" s="65" t="str">
        <f t="shared" si="10"/>
        <v/>
      </c>
      <c r="AE248" s="62" t="s">
        <v>1138</v>
      </c>
      <c r="AF248" s="71"/>
      <c r="AG248" s="72"/>
      <c r="AH248" s="72"/>
      <c r="AI248" s="72"/>
      <c r="AJ248" s="305"/>
      <c r="AK248" s="306"/>
      <c r="AL248" s="306"/>
      <c r="AM248" s="306"/>
      <c r="AN248" s="305"/>
      <c r="AO248" s="307"/>
      <c r="AP248" s="65" t="str">
        <f t="shared" si="11"/>
        <v/>
      </c>
      <c r="AS248" s="62" t="s">
        <v>1139</v>
      </c>
      <c r="AT248" s="71"/>
      <c r="AU248" s="72"/>
      <c r="AV248" s="72"/>
      <c r="AW248" s="72"/>
      <c r="AX248" s="305"/>
      <c r="AY248" s="306"/>
      <c r="AZ248" s="306"/>
      <c r="BA248" s="306"/>
      <c r="BB248" s="305"/>
      <c r="BC248" s="307"/>
      <c r="BD248" s="65" t="str">
        <f t="shared" si="12"/>
        <v/>
      </c>
    </row>
    <row r="249" spans="17:56" ht="19.5" customHeight="1" x14ac:dyDescent="0.4">
      <c r="Q249" s="62" t="s">
        <v>1141</v>
      </c>
      <c r="R249" s="71"/>
      <c r="S249" s="72"/>
      <c r="T249" s="72"/>
      <c r="U249" s="72"/>
      <c r="V249" s="305"/>
      <c r="W249" s="306"/>
      <c r="X249" s="306"/>
      <c r="Y249" s="306"/>
      <c r="Z249" s="305"/>
      <c r="AA249" s="307"/>
      <c r="AB249" s="65" t="str">
        <f t="shared" si="10"/>
        <v/>
      </c>
      <c r="AE249" s="62" t="s">
        <v>1142</v>
      </c>
      <c r="AF249" s="71"/>
      <c r="AG249" s="72"/>
      <c r="AH249" s="72"/>
      <c r="AI249" s="72"/>
      <c r="AJ249" s="305"/>
      <c r="AK249" s="306"/>
      <c r="AL249" s="306"/>
      <c r="AM249" s="306"/>
      <c r="AN249" s="305"/>
      <c r="AO249" s="307"/>
      <c r="AP249" s="65" t="str">
        <f t="shared" si="11"/>
        <v/>
      </c>
      <c r="AS249" s="62" t="s">
        <v>1143</v>
      </c>
      <c r="AT249" s="71"/>
      <c r="AU249" s="72"/>
      <c r="AV249" s="72"/>
      <c r="AW249" s="72"/>
      <c r="AX249" s="305"/>
      <c r="AY249" s="306"/>
      <c r="AZ249" s="306"/>
      <c r="BA249" s="306"/>
      <c r="BB249" s="305"/>
      <c r="BC249" s="307"/>
      <c r="BD249" s="65" t="str">
        <f t="shared" si="12"/>
        <v/>
      </c>
    </row>
    <row r="250" spans="17:56" ht="19.5" customHeight="1" x14ac:dyDescent="0.4">
      <c r="Q250" s="62" t="s">
        <v>1145</v>
      </c>
      <c r="R250" s="71"/>
      <c r="S250" s="72"/>
      <c r="T250" s="72"/>
      <c r="U250" s="72"/>
      <c r="V250" s="305"/>
      <c r="W250" s="306"/>
      <c r="X250" s="306"/>
      <c r="Y250" s="306"/>
      <c r="Z250" s="305"/>
      <c r="AA250" s="307"/>
      <c r="AB250" s="65" t="str">
        <f t="shared" si="10"/>
        <v/>
      </c>
      <c r="AE250" s="62" t="s">
        <v>1146</v>
      </c>
      <c r="AF250" s="71"/>
      <c r="AG250" s="72"/>
      <c r="AH250" s="72"/>
      <c r="AI250" s="72"/>
      <c r="AJ250" s="305"/>
      <c r="AK250" s="306"/>
      <c r="AL250" s="306"/>
      <c r="AM250" s="306"/>
      <c r="AN250" s="305"/>
      <c r="AO250" s="307"/>
      <c r="AP250" s="65" t="str">
        <f t="shared" si="11"/>
        <v/>
      </c>
      <c r="AS250" s="62" t="s">
        <v>1147</v>
      </c>
      <c r="AT250" s="71"/>
      <c r="AU250" s="72"/>
      <c r="AV250" s="72"/>
      <c r="AW250" s="72"/>
      <c r="AX250" s="305"/>
      <c r="AY250" s="306"/>
      <c r="AZ250" s="306"/>
      <c r="BA250" s="306"/>
      <c r="BB250" s="305"/>
      <c r="BC250" s="307"/>
      <c r="BD250" s="65" t="str">
        <f t="shared" si="12"/>
        <v/>
      </c>
    </row>
    <row r="251" spans="17:56" ht="19.5" customHeight="1" x14ac:dyDescent="0.4">
      <c r="Q251" s="62" t="s">
        <v>1149</v>
      </c>
      <c r="R251" s="71"/>
      <c r="S251" s="72"/>
      <c r="T251" s="72"/>
      <c r="U251" s="72"/>
      <c r="V251" s="305"/>
      <c r="W251" s="306"/>
      <c r="X251" s="306"/>
      <c r="Y251" s="306"/>
      <c r="Z251" s="305"/>
      <c r="AA251" s="307"/>
      <c r="AB251" s="65" t="str">
        <f t="shared" si="10"/>
        <v/>
      </c>
      <c r="AE251" s="62" t="s">
        <v>1150</v>
      </c>
      <c r="AF251" s="71"/>
      <c r="AG251" s="72"/>
      <c r="AH251" s="72"/>
      <c r="AI251" s="72"/>
      <c r="AJ251" s="305"/>
      <c r="AK251" s="306"/>
      <c r="AL251" s="306"/>
      <c r="AM251" s="306"/>
      <c r="AN251" s="305"/>
      <c r="AO251" s="307"/>
      <c r="AP251" s="65" t="str">
        <f t="shared" si="11"/>
        <v/>
      </c>
      <c r="AS251" s="62" t="s">
        <v>1151</v>
      </c>
      <c r="AT251" s="71"/>
      <c r="AU251" s="72"/>
      <c r="AV251" s="72"/>
      <c r="AW251" s="72"/>
      <c r="AX251" s="305"/>
      <c r="AY251" s="306"/>
      <c r="AZ251" s="306"/>
      <c r="BA251" s="306"/>
      <c r="BB251" s="305"/>
      <c r="BC251" s="307"/>
      <c r="BD251" s="65" t="str">
        <f t="shared" si="12"/>
        <v/>
      </c>
    </row>
    <row r="252" spans="17:56" ht="19.5" customHeight="1" x14ac:dyDescent="0.4">
      <c r="Q252" s="62" t="s">
        <v>1153</v>
      </c>
      <c r="R252" s="71"/>
      <c r="S252" s="72"/>
      <c r="T252" s="72"/>
      <c r="U252" s="72"/>
      <c r="V252" s="305"/>
      <c r="W252" s="306"/>
      <c r="X252" s="306"/>
      <c r="Y252" s="306"/>
      <c r="Z252" s="305"/>
      <c r="AA252" s="307"/>
      <c r="AB252" s="65" t="str">
        <f t="shared" si="10"/>
        <v/>
      </c>
      <c r="AE252" s="62" t="s">
        <v>1154</v>
      </c>
      <c r="AF252" s="71"/>
      <c r="AG252" s="72"/>
      <c r="AH252" s="72"/>
      <c r="AI252" s="72"/>
      <c r="AJ252" s="305"/>
      <c r="AK252" s="306"/>
      <c r="AL252" s="306"/>
      <c r="AM252" s="306"/>
      <c r="AN252" s="305"/>
      <c r="AO252" s="307"/>
      <c r="AP252" s="65" t="str">
        <f t="shared" si="11"/>
        <v/>
      </c>
      <c r="AS252" s="62" t="s">
        <v>1155</v>
      </c>
      <c r="AT252" s="71"/>
      <c r="AU252" s="72"/>
      <c r="AV252" s="72"/>
      <c r="AW252" s="72"/>
      <c r="AX252" s="305"/>
      <c r="AY252" s="306"/>
      <c r="AZ252" s="306"/>
      <c r="BA252" s="306"/>
      <c r="BB252" s="305"/>
      <c r="BC252" s="307"/>
      <c r="BD252" s="65" t="str">
        <f t="shared" si="12"/>
        <v/>
      </c>
    </row>
    <row r="253" spans="17:56" ht="19.5" customHeight="1" x14ac:dyDescent="0.4">
      <c r="Q253" s="62" t="s">
        <v>1157</v>
      </c>
      <c r="R253" s="71"/>
      <c r="S253" s="72"/>
      <c r="T253" s="72"/>
      <c r="U253" s="72"/>
      <c r="V253" s="305"/>
      <c r="W253" s="306"/>
      <c r="X253" s="306"/>
      <c r="Y253" s="306"/>
      <c r="Z253" s="305"/>
      <c r="AA253" s="307"/>
      <c r="AB253" s="65" t="str">
        <f t="shared" si="10"/>
        <v/>
      </c>
      <c r="AE253" s="62" t="s">
        <v>1158</v>
      </c>
      <c r="AF253" s="71"/>
      <c r="AG253" s="72"/>
      <c r="AH253" s="72"/>
      <c r="AI253" s="72"/>
      <c r="AJ253" s="305"/>
      <c r="AK253" s="306"/>
      <c r="AL253" s="306"/>
      <c r="AM253" s="306"/>
      <c r="AN253" s="305"/>
      <c r="AO253" s="307"/>
      <c r="AP253" s="65" t="str">
        <f t="shared" si="11"/>
        <v/>
      </c>
      <c r="AS253" s="62" t="s">
        <v>1159</v>
      </c>
      <c r="AT253" s="71"/>
      <c r="AU253" s="72"/>
      <c r="AV253" s="72"/>
      <c r="AW253" s="72"/>
      <c r="AX253" s="305"/>
      <c r="AY253" s="306"/>
      <c r="AZ253" s="306"/>
      <c r="BA253" s="306"/>
      <c r="BB253" s="305"/>
      <c r="BC253" s="307"/>
      <c r="BD253" s="65" t="str">
        <f t="shared" si="12"/>
        <v/>
      </c>
    </row>
    <row r="254" spans="17:56" ht="19.5" customHeight="1" x14ac:dyDescent="0.4">
      <c r="Q254" s="62" t="s">
        <v>1161</v>
      </c>
      <c r="R254" s="71"/>
      <c r="S254" s="72"/>
      <c r="T254" s="72"/>
      <c r="U254" s="72"/>
      <c r="V254" s="305"/>
      <c r="W254" s="306"/>
      <c r="X254" s="306"/>
      <c r="Y254" s="306"/>
      <c r="Z254" s="305"/>
      <c r="AA254" s="307"/>
      <c r="AB254" s="65" t="str">
        <f t="shared" si="10"/>
        <v/>
      </c>
      <c r="AE254" s="62" t="s">
        <v>1162</v>
      </c>
      <c r="AF254" s="71"/>
      <c r="AG254" s="72"/>
      <c r="AH254" s="72"/>
      <c r="AI254" s="72"/>
      <c r="AJ254" s="305"/>
      <c r="AK254" s="306"/>
      <c r="AL254" s="306"/>
      <c r="AM254" s="306"/>
      <c r="AN254" s="305"/>
      <c r="AO254" s="307"/>
      <c r="AP254" s="65" t="str">
        <f t="shared" si="11"/>
        <v/>
      </c>
      <c r="AS254" s="62" t="s">
        <v>1163</v>
      </c>
      <c r="AT254" s="71"/>
      <c r="AU254" s="72"/>
      <c r="AV254" s="72"/>
      <c r="AW254" s="72"/>
      <c r="AX254" s="305"/>
      <c r="AY254" s="306"/>
      <c r="AZ254" s="306"/>
      <c r="BA254" s="306"/>
      <c r="BB254" s="305"/>
      <c r="BC254" s="307"/>
      <c r="BD254" s="65" t="str">
        <f t="shared" si="12"/>
        <v/>
      </c>
    </row>
    <row r="255" spans="17:56" ht="19.5" customHeight="1" x14ac:dyDescent="0.4">
      <c r="Q255" s="62" t="s">
        <v>1165</v>
      </c>
      <c r="R255" s="71"/>
      <c r="S255" s="72"/>
      <c r="T255" s="72"/>
      <c r="U255" s="72"/>
      <c r="V255" s="305"/>
      <c r="W255" s="306"/>
      <c r="X255" s="306"/>
      <c r="Y255" s="306"/>
      <c r="Z255" s="305"/>
      <c r="AA255" s="307"/>
      <c r="AB255" s="65" t="str">
        <f t="shared" si="10"/>
        <v/>
      </c>
      <c r="AE255" s="62" t="s">
        <v>1166</v>
      </c>
      <c r="AF255" s="71"/>
      <c r="AG255" s="72"/>
      <c r="AH255" s="72"/>
      <c r="AI255" s="72"/>
      <c r="AJ255" s="305"/>
      <c r="AK255" s="306"/>
      <c r="AL255" s="306"/>
      <c r="AM255" s="306"/>
      <c r="AN255" s="305"/>
      <c r="AO255" s="307"/>
      <c r="AP255" s="65" t="str">
        <f t="shared" si="11"/>
        <v/>
      </c>
      <c r="AS255" s="62" t="s">
        <v>1167</v>
      </c>
      <c r="AT255" s="71"/>
      <c r="AU255" s="72"/>
      <c r="AV255" s="72"/>
      <c r="AW255" s="72"/>
      <c r="AX255" s="305"/>
      <c r="AY255" s="306"/>
      <c r="AZ255" s="306"/>
      <c r="BA255" s="306"/>
      <c r="BB255" s="305"/>
      <c r="BC255" s="307"/>
      <c r="BD255" s="65" t="str">
        <f t="shared" si="12"/>
        <v/>
      </c>
    </row>
    <row r="256" spans="17:56" ht="19.5" customHeight="1" x14ac:dyDescent="0.4">
      <c r="Q256" s="62" t="s">
        <v>1169</v>
      </c>
      <c r="R256" s="71"/>
      <c r="S256" s="72"/>
      <c r="T256" s="72"/>
      <c r="U256" s="72"/>
      <c r="V256" s="305"/>
      <c r="W256" s="306"/>
      <c r="X256" s="306"/>
      <c r="Y256" s="306"/>
      <c r="Z256" s="305"/>
      <c r="AA256" s="307"/>
      <c r="AB256" s="65" t="str">
        <f t="shared" si="10"/>
        <v/>
      </c>
      <c r="AE256" s="62" t="s">
        <v>1170</v>
      </c>
      <c r="AF256" s="71"/>
      <c r="AG256" s="72"/>
      <c r="AH256" s="72"/>
      <c r="AI256" s="72"/>
      <c r="AJ256" s="305"/>
      <c r="AK256" s="306"/>
      <c r="AL256" s="306"/>
      <c r="AM256" s="306"/>
      <c r="AN256" s="305"/>
      <c r="AO256" s="307"/>
      <c r="AP256" s="65" t="str">
        <f t="shared" si="11"/>
        <v/>
      </c>
      <c r="AS256" s="62" t="s">
        <v>1171</v>
      </c>
      <c r="AT256" s="71"/>
      <c r="AU256" s="72"/>
      <c r="AV256" s="72"/>
      <c r="AW256" s="72"/>
      <c r="AX256" s="305"/>
      <c r="AY256" s="306"/>
      <c r="AZ256" s="306"/>
      <c r="BA256" s="306"/>
      <c r="BB256" s="305"/>
      <c r="BC256" s="307"/>
      <c r="BD256" s="65" t="str">
        <f t="shared" si="12"/>
        <v/>
      </c>
    </row>
    <row r="257" spans="17:56" ht="19.5" customHeight="1" x14ac:dyDescent="0.4">
      <c r="Q257" s="62" t="s">
        <v>1173</v>
      </c>
      <c r="R257" s="71"/>
      <c r="S257" s="72"/>
      <c r="T257" s="72"/>
      <c r="U257" s="72"/>
      <c r="V257" s="305"/>
      <c r="W257" s="306"/>
      <c r="X257" s="306"/>
      <c r="Y257" s="306"/>
      <c r="Z257" s="305"/>
      <c r="AA257" s="307"/>
      <c r="AB257" s="65" t="str">
        <f t="shared" si="10"/>
        <v/>
      </c>
      <c r="AE257" s="62" t="s">
        <v>1174</v>
      </c>
      <c r="AF257" s="71"/>
      <c r="AG257" s="72"/>
      <c r="AH257" s="72"/>
      <c r="AI257" s="72"/>
      <c r="AJ257" s="305"/>
      <c r="AK257" s="306"/>
      <c r="AL257" s="306"/>
      <c r="AM257" s="306"/>
      <c r="AN257" s="305"/>
      <c r="AO257" s="307"/>
      <c r="AP257" s="65" t="str">
        <f t="shared" si="11"/>
        <v/>
      </c>
      <c r="AS257" s="62" t="s">
        <v>1175</v>
      </c>
      <c r="AT257" s="71"/>
      <c r="AU257" s="72"/>
      <c r="AV257" s="72"/>
      <c r="AW257" s="72"/>
      <c r="AX257" s="305"/>
      <c r="AY257" s="306"/>
      <c r="AZ257" s="306"/>
      <c r="BA257" s="306"/>
      <c r="BB257" s="305"/>
      <c r="BC257" s="307"/>
      <c r="BD257" s="65" t="str">
        <f t="shared" si="12"/>
        <v/>
      </c>
    </row>
    <row r="258" spans="17:56" ht="19.5" customHeight="1" x14ac:dyDescent="0.4">
      <c r="Q258" s="62" t="s">
        <v>1177</v>
      </c>
      <c r="R258" s="71"/>
      <c r="S258" s="72"/>
      <c r="T258" s="72"/>
      <c r="U258" s="72"/>
      <c r="V258" s="305"/>
      <c r="W258" s="306"/>
      <c r="X258" s="306"/>
      <c r="Y258" s="306"/>
      <c r="Z258" s="305"/>
      <c r="AA258" s="307"/>
      <c r="AB258" s="65" t="str">
        <f t="shared" si="10"/>
        <v/>
      </c>
      <c r="AE258" s="62" t="s">
        <v>1178</v>
      </c>
      <c r="AF258" s="71"/>
      <c r="AG258" s="72"/>
      <c r="AH258" s="72"/>
      <c r="AI258" s="72"/>
      <c r="AJ258" s="305"/>
      <c r="AK258" s="306"/>
      <c r="AL258" s="306"/>
      <c r="AM258" s="306"/>
      <c r="AN258" s="305"/>
      <c r="AO258" s="307"/>
      <c r="AP258" s="65" t="str">
        <f t="shared" si="11"/>
        <v/>
      </c>
      <c r="AS258" s="62" t="s">
        <v>1179</v>
      </c>
      <c r="AT258" s="71"/>
      <c r="AU258" s="72"/>
      <c r="AV258" s="72"/>
      <c r="AW258" s="72"/>
      <c r="AX258" s="305"/>
      <c r="AY258" s="306"/>
      <c r="AZ258" s="306"/>
      <c r="BA258" s="306"/>
      <c r="BB258" s="305"/>
      <c r="BC258" s="307"/>
      <c r="BD258" s="65" t="str">
        <f t="shared" si="12"/>
        <v/>
      </c>
    </row>
    <row r="259" spans="17:56" ht="19.5" customHeight="1" x14ac:dyDescent="0.4">
      <c r="Q259" s="62" t="s">
        <v>1181</v>
      </c>
      <c r="R259" s="71"/>
      <c r="S259" s="72"/>
      <c r="T259" s="72"/>
      <c r="U259" s="72"/>
      <c r="V259" s="305"/>
      <c r="W259" s="306"/>
      <c r="X259" s="306"/>
      <c r="Y259" s="306"/>
      <c r="Z259" s="305"/>
      <c r="AA259" s="307"/>
      <c r="AB259" s="65" t="str">
        <f t="shared" si="10"/>
        <v/>
      </c>
      <c r="AE259" s="62" t="s">
        <v>1182</v>
      </c>
      <c r="AF259" s="71"/>
      <c r="AG259" s="72"/>
      <c r="AH259" s="72"/>
      <c r="AI259" s="72"/>
      <c r="AJ259" s="305"/>
      <c r="AK259" s="306"/>
      <c r="AL259" s="306"/>
      <c r="AM259" s="306"/>
      <c r="AN259" s="305"/>
      <c r="AO259" s="307"/>
      <c r="AP259" s="65" t="str">
        <f t="shared" si="11"/>
        <v/>
      </c>
      <c r="AS259" s="62" t="s">
        <v>1183</v>
      </c>
      <c r="AT259" s="71"/>
      <c r="AU259" s="72"/>
      <c r="AV259" s="72"/>
      <c r="AW259" s="72"/>
      <c r="AX259" s="305"/>
      <c r="AY259" s="306"/>
      <c r="AZ259" s="306"/>
      <c r="BA259" s="306"/>
      <c r="BB259" s="305"/>
      <c r="BC259" s="307"/>
      <c r="BD259" s="65" t="str">
        <f t="shared" si="12"/>
        <v/>
      </c>
    </row>
    <row r="260" spans="17:56" ht="19.5" customHeight="1" x14ac:dyDescent="0.4">
      <c r="Q260" s="62" t="s">
        <v>1185</v>
      </c>
      <c r="R260" s="71"/>
      <c r="S260" s="72"/>
      <c r="T260" s="72"/>
      <c r="U260" s="72"/>
      <c r="V260" s="305"/>
      <c r="W260" s="306"/>
      <c r="X260" s="306"/>
      <c r="Y260" s="306"/>
      <c r="Z260" s="305"/>
      <c r="AA260" s="307"/>
      <c r="AB260" s="65" t="str">
        <f t="shared" si="10"/>
        <v/>
      </c>
      <c r="AE260" s="62" t="s">
        <v>1186</v>
      </c>
      <c r="AF260" s="71"/>
      <c r="AG260" s="72"/>
      <c r="AH260" s="72"/>
      <c r="AI260" s="72"/>
      <c r="AJ260" s="305"/>
      <c r="AK260" s="306"/>
      <c r="AL260" s="306"/>
      <c r="AM260" s="306"/>
      <c r="AN260" s="305"/>
      <c r="AO260" s="307"/>
      <c r="AP260" s="65" t="str">
        <f t="shared" si="11"/>
        <v/>
      </c>
      <c r="AS260" s="62" t="s">
        <v>1187</v>
      </c>
      <c r="AT260" s="71"/>
      <c r="AU260" s="72"/>
      <c r="AV260" s="72"/>
      <c r="AW260" s="72"/>
      <c r="AX260" s="305"/>
      <c r="AY260" s="306"/>
      <c r="AZ260" s="306"/>
      <c r="BA260" s="306"/>
      <c r="BB260" s="305"/>
      <c r="BC260" s="307"/>
      <c r="BD260" s="65" t="str">
        <f t="shared" si="12"/>
        <v/>
      </c>
    </row>
    <row r="261" spans="17:56" ht="19.5" customHeight="1" x14ac:dyDescent="0.4">
      <c r="Q261" s="62" t="s">
        <v>1189</v>
      </c>
      <c r="R261" s="71"/>
      <c r="S261" s="72"/>
      <c r="T261" s="72"/>
      <c r="U261" s="72"/>
      <c r="V261" s="305"/>
      <c r="W261" s="306"/>
      <c r="X261" s="306"/>
      <c r="Y261" s="306"/>
      <c r="Z261" s="305"/>
      <c r="AA261" s="307"/>
      <c r="AB261" s="65" t="str">
        <f t="shared" si="10"/>
        <v/>
      </c>
      <c r="AE261" s="62" t="s">
        <v>1190</v>
      </c>
      <c r="AF261" s="71"/>
      <c r="AG261" s="72"/>
      <c r="AH261" s="72"/>
      <c r="AI261" s="72"/>
      <c r="AJ261" s="305"/>
      <c r="AK261" s="306"/>
      <c r="AL261" s="306"/>
      <c r="AM261" s="306"/>
      <c r="AN261" s="305"/>
      <c r="AO261" s="307"/>
      <c r="AP261" s="65" t="str">
        <f t="shared" si="11"/>
        <v/>
      </c>
      <c r="AS261" s="62" t="s">
        <v>1191</v>
      </c>
      <c r="AT261" s="71"/>
      <c r="AU261" s="72"/>
      <c r="AV261" s="72"/>
      <c r="AW261" s="72"/>
      <c r="AX261" s="305"/>
      <c r="AY261" s="306"/>
      <c r="AZ261" s="306"/>
      <c r="BA261" s="306"/>
      <c r="BB261" s="305"/>
      <c r="BC261" s="307"/>
      <c r="BD261" s="65" t="str">
        <f t="shared" si="12"/>
        <v/>
      </c>
    </row>
    <row r="262" spans="17:56" ht="19.5" customHeight="1" x14ac:dyDescent="0.4">
      <c r="Q262" s="62" t="s">
        <v>1193</v>
      </c>
      <c r="R262" s="71"/>
      <c r="S262" s="72"/>
      <c r="T262" s="72"/>
      <c r="U262" s="72"/>
      <c r="V262" s="305"/>
      <c r="W262" s="306"/>
      <c r="X262" s="306"/>
      <c r="Y262" s="306"/>
      <c r="Z262" s="305"/>
      <c r="AA262" s="307"/>
      <c r="AB262" s="65" t="str">
        <f t="shared" si="10"/>
        <v/>
      </c>
      <c r="AE262" s="62" t="s">
        <v>1194</v>
      </c>
      <c r="AF262" s="71"/>
      <c r="AG262" s="72"/>
      <c r="AH262" s="72"/>
      <c r="AI262" s="72"/>
      <c r="AJ262" s="305"/>
      <c r="AK262" s="306"/>
      <c r="AL262" s="306"/>
      <c r="AM262" s="306"/>
      <c r="AN262" s="305"/>
      <c r="AO262" s="307"/>
      <c r="AP262" s="65" t="str">
        <f t="shared" si="11"/>
        <v/>
      </c>
      <c r="AS262" s="62" t="s">
        <v>1195</v>
      </c>
      <c r="AT262" s="71"/>
      <c r="AU262" s="72"/>
      <c r="AV262" s="72"/>
      <c r="AW262" s="72"/>
      <c r="AX262" s="305"/>
      <c r="AY262" s="306"/>
      <c r="AZ262" s="306"/>
      <c r="BA262" s="306"/>
      <c r="BB262" s="305"/>
      <c r="BC262" s="307"/>
      <c r="BD262" s="65" t="str">
        <f t="shared" si="12"/>
        <v/>
      </c>
    </row>
    <row r="263" spans="17:56" ht="19.5" customHeight="1" x14ac:dyDescent="0.4">
      <c r="Q263" s="62" t="s">
        <v>1197</v>
      </c>
      <c r="R263" s="71"/>
      <c r="S263" s="72"/>
      <c r="T263" s="72"/>
      <c r="U263" s="72"/>
      <c r="V263" s="305"/>
      <c r="W263" s="306"/>
      <c r="X263" s="306"/>
      <c r="Y263" s="306"/>
      <c r="Z263" s="305"/>
      <c r="AA263" s="307"/>
      <c r="AB263" s="65" t="str">
        <f t="shared" si="10"/>
        <v/>
      </c>
      <c r="AE263" s="62" t="s">
        <v>1198</v>
      </c>
      <c r="AF263" s="71"/>
      <c r="AG263" s="72"/>
      <c r="AH263" s="72"/>
      <c r="AI263" s="72"/>
      <c r="AJ263" s="305"/>
      <c r="AK263" s="306"/>
      <c r="AL263" s="306"/>
      <c r="AM263" s="306"/>
      <c r="AN263" s="305"/>
      <c r="AO263" s="307"/>
      <c r="AP263" s="65" t="str">
        <f t="shared" si="11"/>
        <v/>
      </c>
      <c r="AS263" s="62" t="s">
        <v>1199</v>
      </c>
      <c r="AT263" s="71"/>
      <c r="AU263" s="72"/>
      <c r="AV263" s="72"/>
      <c r="AW263" s="72"/>
      <c r="AX263" s="305"/>
      <c r="AY263" s="306"/>
      <c r="AZ263" s="306"/>
      <c r="BA263" s="306"/>
      <c r="BB263" s="305"/>
      <c r="BC263" s="307"/>
      <c r="BD263" s="65" t="str">
        <f t="shared" si="12"/>
        <v/>
      </c>
    </row>
    <row r="264" spans="17:56" ht="19.5" customHeight="1" x14ac:dyDescent="0.4">
      <c r="Q264" s="62" t="s">
        <v>1201</v>
      </c>
      <c r="R264" s="71"/>
      <c r="S264" s="72"/>
      <c r="T264" s="72"/>
      <c r="U264" s="72"/>
      <c r="V264" s="305"/>
      <c r="W264" s="306"/>
      <c r="X264" s="306"/>
      <c r="Y264" s="306"/>
      <c r="Z264" s="305"/>
      <c r="AA264" s="307"/>
      <c r="AB264" s="65" t="str">
        <f t="shared" si="10"/>
        <v/>
      </c>
      <c r="AE264" s="62" t="s">
        <v>1202</v>
      </c>
      <c r="AF264" s="71"/>
      <c r="AG264" s="72"/>
      <c r="AH264" s="72"/>
      <c r="AI264" s="72"/>
      <c r="AJ264" s="305"/>
      <c r="AK264" s="306"/>
      <c r="AL264" s="306"/>
      <c r="AM264" s="306"/>
      <c r="AN264" s="305"/>
      <c r="AO264" s="307"/>
      <c r="AP264" s="65" t="str">
        <f t="shared" si="11"/>
        <v/>
      </c>
      <c r="AS264" s="62" t="s">
        <v>1203</v>
      </c>
      <c r="AT264" s="71"/>
      <c r="AU264" s="72"/>
      <c r="AV264" s="72"/>
      <c r="AW264" s="72"/>
      <c r="AX264" s="305"/>
      <c r="AY264" s="306"/>
      <c r="AZ264" s="306"/>
      <c r="BA264" s="306"/>
      <c r="BB264" s="305"/>
      <c r="BC264" s="307"/>
      <c r="BD264" s="65" t="str">
        <f t="shared" si="12"/>
        <v/>
      </c>
    </row>
    <row r="265" spans="17:56" ht="19.5" customHeight="1" x14ac:dyDescent="0.4">
      <c r="Q265" s="62" t="s">
        <v>1205</v>
      </c>
      <c r="R265" s="71"/>
      <c r="S265" s="72"/>
      <c r="T265" s="72"/>
      <c r="U265" s="72"/>
      <c r="V265" s="305"/>
      <c r="W265" s="306"/>
      <c r="X265" s="306"/>
      <c r="Y265" s="306"/>
      <c r="Z265" s="305"/>
      <c r="AA265" s="307"/>
      <c r="AB265" s="65" t="str">
        <f t="shared" si="10"/>
        <v/>
      </c>
      <c r="AE265" s="62" t="s">
        <v>1206</v>
      </c>
      <c r="AF265" s="71"/>
      <c r="AG265" s="72"/>
      <c r="AH265" s="72"/>
      <c r="AI265" s="72"/>
      <c r="AJ265" s="305"/>
      <c r="AK265" s="306"/>
      <c r="AL265" s="306"/>
      <c r="AM265" s="306"/>
      <c r="AN265" s="305"/>
      <c r="AO265" s="307"/>
      <c r="AP265" s="65" t="str">
        <f t="shared" si="11"/>
        <v/>
      </c>
      <c r="AS265" s="62" t="s">
        <v>1207</v>
      </c>
      <c r="AT265" s="71"/>
      <c r="AU265" s="72"/>
      <c r="AV265" s="72"/>
      <c r="AW265" s="72"/>
      <c r="AX265" s="305"/>
      <c r="AY265" s="306"/>
      <c r="AZ265" s="306"/>
      <c r="BA265" s="306"/>
      <c r="BB265" s="305"/>
      <c r="BC265" s="307"/>
      <c r="BD265" s="65" t="str">
        <f t="shared" si="12"/>
        <v/>
      </c>
    </row>
    <row r="266" spans="17:56" ht="19.5" customHeight="1" x14ac:dyDescent="0.4">
      <c r="Q266" s="62" t="s">
        <v>1209</v>
      </c>
      <c r="R266" s="71"/>
      <c r="S266" s="72"/>
      <c r="T266" s="72"/>
      <c r="U266" s="72"/>
      <c r="V266" s="305"/>
      <c r="W266" s="306"/>
      <c r="X266" s="306"/>
      <c r="Y266" s="306"/>
      <c r="Z266" s="305"/>
      <c r="AA266" s="307"/>
      <c r="AB266" s="65" t="str">
        <f t="shared" si="10"/>
        <v/>
      </c>
      <c r="AE266" s="62" t="s">
        <v>1210</v>
      </c>
      <c r="AF266" s="71"/>
      <c r="AG266" s="72"/>
      <c r="AH266" s="72"/>
      <c r="AI266" s="72"/>
      <c r="AJ266" s="305"/>
      <c r="AK266" s="306"/>
      <c r="AL266" s="306"/>
      <c r="AM266" s="306"/>
      <c r="AN266" s="305"/>
      <c r="AO266" s="307"/>
      <c r="AP266" s="65" t="str">
        <f t="shared" si="11"/>
        <v/>
      </c>
      <c r="AS266" s="62" t="s">
        <v>1211</v>
      </c>
      <c r="AT266" s="71"/>
      <c r="AU266" s="72"/>
      <c r="AV266" s="72"/>
      <c r="AW266" s="72"/>
      <c r="AX266" s="305"/>
      <c r="AY266" s="306"/>
      <c r="AZ266" s="306"/>
      <c r="BA266" s="306"/>
      <c r="BB266" s="305"/>
      <c r="BC266" s="307"/>
      <c r="BD266" s="65" t="str">
        <f t="shared" si="12"/>
        <v/>
      </c>
    </row>
    <row r="267" spans="17:56" ht="19.5" customHeight="1" x14ac:dyDescent="0.4">
      <c r="Q267" s="62" t="s">
        <v>1213</v>
      </c>
      <c r="R267" s="71"/>
      <c r="S267" s="72"/>
      <c r="T267" s="72"/>
      <c r="U267" s="72"/>
      <c r="V267" s="305"/>
      <c r="W267" s="306"/>
      <c r="X267" s="306"/>
      <c r="Y267" s="306"/>
      <c r="Z267" s="305"/>
      <c r="AA267" s="307"/>
      <c r="AB267" s="65" t="str">
        <f t="shared" si="10"/>
        <v/>
      </c>
      <c r="AE267" s="62" t="s">
        <v>1214</v>
      </c>
      <c r="AF267" s="71"/>
      <c r="AG267" s="72"/>
      <c r="AH267" s="72"/>
      <c r="AI267" s="72"/>
      <c r="AJ267" s="305"/>
      <c r="AK267" s="306"/>
      <c r="AL267" s="306"/>
      <c r="AM267" s="306"/>
      <c r="AN267" s="305"/>
      <c r="AO267" s="307"/>
      <c r="AP267" s="65" t="str">
        <f t="shared" si="11"/>
        <v/>
      </c>
      <c r="AS267" s="62" t="s">
        <v>1215</v>
      </c>
      <c r="AT267" s="71"/>
      <c r="AU267" s="72"/>
      <c r="AV267" s="72"/>
      <c r="AW267" s="72"/>
      <c r="AX267" s="305"/>
      <c r="AY267" s="306"/>
      <c r="AZ267" s="306"/>
      <c r="BA267" s="306"/>
      <c r="BB267" s="305"/>
      <c r="BC267" s="307"/>
      <c r="BD267" s="65" t="str">
        <f t="shared" si="12"/>
        <v/>
      </c>
    </row>
    <row r="268" spans="17:56" ht="19.5" customHeight="1" x14ac:dyDescent="0.4">
      <c r="Q268" s="62" t="s">
        <v>1217</v>
      </c>
      <c r="R268" s="71"/>
      <c r="S268" s="72"/>
      <c r="T268" s="72"/>
      <c r="U268" s="72"/>
      <c r="V268" s="305"/>
      <c r="W268" s="306"/>
      <c r="X268" s="306"/>
      <c r="Y268" s="306"/>
      <c r="Z268" s="305"/>
      <c r="AA268" s="307"/>
      <c r="AB268" s="65" t="str">
        <f t="shared" si="10"/>
        <v/>
      </c>
      <c r="AE268" s="62" t="s">
        <v>1218</v>
      </c>
      <c r="AF268" s="71"/>
      <c r="AG268" s="72"/>
      <c r="AH268" s="72"/>
      <c r="AI268" s="72"/>
      <c r="AJ268" s="305"/>
      <c r="AK268" s="306"/>
      <c r="AL268" s="306"/>
      <c r="AM268" s="306"/>
      <c r="AN268" s="305"/>
      <c r="AO268" s="307"/>
      <c r="AP268" s="65" t="str">
        <f t="shared" si="11"/>
        <v/>
      </c>
      <c r="AS268" s="62" t="s">
        <v>1219</v>
      </c>
      <c r="AT268" s="71"/>
      <c r="AU268" s="72"/>
      <c r="AV268" s="72"/>
      <c r="AW268" s="72"/>
      <c r="AX268" s="305"/>
      <c r="AY268" s="306"/>
      <c r="AZ268" s="306"/>
      <c r="BA268" s="306"/>
      <c r="BB268" s="305"/>
      <c r="BC268" s="307"/>
      <c r="BD268" s="65" t="str">
        <f t="shared" si="12"/>
        <v/>
      </c>
    </row>
    <row r="269" spans="17:56" ht="19.5" customHeight="1" x14ac:dyDescent="0.4">
      <c r="Q269" s="62" t="s">
        <v>1221</v>
      </c>
      <c r="R269" s="71"/>
      <c r="S269" s="72"/>
      <c r="T269" s="72"/>
      <c r="U269" s="72"/>
      <c r="V269" s="305"/>
      <c r="W269" s="306"/>
      <c r="X269" s="306"/>
      <c r="Y269" s="306"/>
      <c r="Z269" s="305"/>
      <c r="AA269" s="307"/>
      <c r="AB269" s="65" t="str">
        <f t="shared" si="10"/>
        <v/>
      </c>
      <c r="AE269" s="62" t="s">
        <v>1222</v>
      </c>
      <c r="AF269" s="71"/>
      <c r="AG269" s="72"/>
      <c r="AH269" s="72"/>
      <c r="AI269" s="72"/>
      <c r="AJ269" s="305"/>
      <c r="AK269" s="306"/>
      <c r="AL269" s="306"/>
      <c r="AM269" s="306"/>
      <c r="AN269" s="305"/>
      <c r="AO269" s="307"/>
      <c r="AP269" s="65" t="str">
        <f t="shared" si="11"/>
        <v/>
      </c>
      <c r="AS269" s="62" t="s">
        <v>1223</v>
      </c>
      <c r="AT269" s="71"/>
      <c r="AU269" s="72"/>
      <c r="AV269" s="72"/>
      <c r="AW269" s="72"/>
      <c r="AX269" s="305"/>
      <c r="AY269" s="306"/>
      <c r="AZ269" s="306"/>
      <c r="BA269" s="306"/>
      <c r="BB269" s="305"/>
      <c r="BC269" s="307"/>
      <c r="BD269" s="65" t="str">
        <f t="shared" si="12"/>
        <v/>
      </c>
    </row>
    <row r="270" spans="17:56" ht="19.5" customHeight="1" x14ac:dyDescent="0.4">
      <c r="Q270" s="62" t="s">
        <v>1225</v>
      </c>
      <c r="R270" s="71"/>
      <c r="S270" s="72"/>
      <c r="T270" s="72"/>
      <c r="U270" s="72"/>
      <c r="V270" s="305"/>
      <c r="W270" s="306"/>
      <c r="X270" s="306"/>
      <c r="Y270" s="306"/>
      <c r="Z270" s="305"/>
      <c r="AA270" s="307"/>
      <c r="AB270" s="65" t="str">
        <f t="shared" si="10"/>
        <v/>
      </c>
      <c r="AE270" s="62" t="s">
        <v>1226</v>
      </c>
      <c r="AF270" s="71"/>
      <c r="AG270" s="72"/>
      <c r="AH270" s="72"/>
      <c r="AI270" s="72"/>
      <c r="AJ270" s="305"/>
      <c r="AK270" s="306"/>
      <c r="AL270" s="306"/>
      <c r="AM270" s="306"/>
      <c r="AN270" s="305"/>
      <c r="AO270" s="307"/>
      <c r="AP270" s="65" t="str">
        <f t="shared" si="11"/>
        <v/>
      </c>
      <c r="AS270" s="62" t="s">
        <v>1227</v>
      </c>
      <c r="AT270" s="71"/>
      <c r="AU270" s="72"/>
      <c r="AV270" s="72"/>
      <c r="AW270" s="72"/>
      <c r="AX270" s="305"/>
      <c r="AY270" s="306"/>
      <c r="AZ270" s="306"/>
      <c r="BA270" s="306"/>
      <c r="BB270" s="305"/>
      <c r="BC270" s="307"/>
      <c r="BD270" s="65" t="str">
        <f t="shared" si="12"/>
        <v/>
      </c>
    </row>
    <row r="271" spans="17:56" ht="19.5" customHeight="1" x14ac:dyDescent="0.4">
      <c r="Q271" s="62" t="s">
        <v>1229</v>
      </c>
      <c r="R271" s="71"/>
      <c r="S271" s="72"/>
      <c r="T271" s="72"/>
      <c r="U271" s="72"/>
      <c r="V271" s="305"/>
      <c r="W271" s="306"/>
      <c r="X271" s="306"/>
      <c r="Y271" s="306"/>
      <c r="Z271" s="305"/>
      <c r="AA271" s="307"/>
      <c r="AB271" s="65" t="str">
        <f t="shared" si="10"/>
        <v/>
      </c>
      <c r="AE271" s="62" t="s">
        <v>1230</v>
      </c>
      <c r="AF271" s="71"/>
      <c r="AG271" s="72"/>
      <c r="AH271" s="72"/>
      <c r="AI271" s="72"/>
      <c r="AJ271" s="305"/>
      <c r="AK271" s="306"/>
      <c r="AL271" s="306"/>
      <c r="AM271" s="306"/>
      <c r="AN271" s="305"/>
      <c r="AO271" s="307"/>
      <c r="AP271" s="65" t="str">
        <f t="shared" si="11"/>
        <v/>
      </c>
      <c r="AS271" s="62" t="s">
        <v>1231</v>
      </c>
      <c r="AT271" s="71"/>
      <c r="AU271" s="72"/>
      <c r="AV271" s="72"/>
      <c r="AW271" s="72"/>
      <c r="AX271" s="305"/>
      <c r="AY271" s="306"/>
      <c r="AZ271" s="306"/>
      <c r="BA271" s="306"/>
      <c r="BB271" s="305"/>
      <c r="BC271" s="307"/>
      <c r="BD271" s="65" t="str">
        <f t="shared" si="12"/>
        <v/>
      </c>
    </row>
    <row r="272" spans="17:56" ht="19.5" customHeight="1" x14ac:dyDescent="0.4">
      <c r="Q272" s="62" t="s">
        <v>1233</v>
      </c>
      <c r="R272" s="71"/>
      <c r="S272" s="72"/>
      <c r="T272" s="72"/>
      <c r="U272" s="72"/>
      <c r="V272" s="305"/>
      <c r="W272" s="306"/>
      <c r="X272" s="306"/>
      <c r="Y272" s="306"/>
      <c r="Z272" s="305"/>
      <c r="AA272" s="307"/>
      <c r="AB272" s="65" t="str">
        <f t="shared" si="10"/>
        <v/>
      </c>
      <c r="AE272" s="62" t="s">
        <v>1234</v>
      </c>
      <c r="AF272" s="71"/>
      <c r="AG272" s="72"/>
      <c r="AH272" s="72"/>
      <c r="AI272" s="72"/>
      <c r="AJ272" s="305"/>
      <c r="AK272" s="306"/>
      <c r="AL272" s="306"/>
      <c r="AM272" s="306"/>
      <c r="AN272" s="305"/>
      <c r="AO272" s="307"/>
      <c r="AP272" s="65" t="str">
        <f t="shared" si="11"/>
        <v/>
      </c>
      <c r="AS272" s="62" t="s">
        <v>1235</v>
      </c>
      <c r="AT272" s="71"/>
      <c r="AU272" s="72"/>
      <c r="AV272" s="72"/>
      <c r="AW272" s="72"/>
      <c r="AX272" s="305"/>
      <c r="AY272" s="306"/>
      <c r="AZ272" s="306"/>
      <c r="BA272" s="306"/>
      <c r="BB272" s="305"/>
      <c r="BC272" s="307"/>
      <c r="BD272" s="65" t="str">
        <f t="shared" si="12"/>
        <v/>
      </c>
    </row>
    <row r="273" spans="17:56" ht="19.5" customHeight="1" x14ac:dyDescent="0.4">
      <c r="Q273" s="62" t="s">
        <v>1237</v>
      </c>
      <c r="R273" s="71"/>
      <c r="S273" s="72"/>
      <c r="T273" s="72"/>
      <c r="U273" s="72"/>
      <c r="V273" s="305"/>
      <c r="W273" s="306"/>
      <c r="X273" s="306"/>
      <c r="Y273" s="306"/>
      <c r="Z273" s="305"/>
      <c r="AA273" s="307"/>
      <c r="AB273" s="65" t="str">
        <f t="shared" si="10"/>
        <v/>
      </c>
      <c r="AE273" s="62" t="s">
        <v>1238</v>
      </c>
      <c r="AF273" s="71"/>
      <c r="AG273" s="72"/>
      <c r="AH273" s="72"/>
      <c r="AI273" s="72"/>
      <c r="AJ273" s="305"/>
      <c r="AK273" s="306"/>
      <c r="AL273" s="306"/>
      <c r="AM273" s="306"/>
      <c r="AN273" s="305"/>
      <c r="AO273" s="307"/>
      <c r="AP273" s="65" t="str">
        <f t="shared" si="11"/>
        <v/>
      </c>
      <c r="AS273" s="62" t="s">
        <v>1239</v>
      </c>
      <c r="AT273" s="71"/>
      <c r="AU273" s="72"/>
      <c r="AV273" s="72"/>
      <c r="AW273" s="72"/>
      <c r="AX273" s="305"/>
      <c r="AY273" s="306"/>
      <c r="AZ273" s="306"/>
      <c r="BA273" s="306"/>
      <c r="BB273" s="305"/>
      <c r="BC273" s="307"/>
      <c r="BD273" s="65" t="str">
        <f t="shared" si="12"/>
        <v/>
      </c>
    </row>
    <row r="274" spans="17:56" ht="19.5" customHeight="1" x14ac:dyDescent="0.4">
      <c r="Q274" s="62" t="s">
        <v>1241</v>
      </c>
      <c r="R274" s="71"/>
      <c r="S274" s="72"/>
      <c r="T274" s="72"/>
      <c r="U274" s="72"/>
      <c r="V274" s="305"/>
      <c r="W274" s="306"/>
      <c r="X274" s="306"/>
      <c r="Y274" s="306"/>
      <c r="Z274" s="305"/>
      <c r="AA274" s="307"/>
      <c r="AB274" s="65" t="str">
        <f t="shared" si="10"/>
        <v/>
      </c>
      <c r="AE274" s="62" t="s">
        <v>1242</v>
      </c>
      <c r="AF274" s="71"/>
      <c r="AG274" s="72"/>
      <c r="AH274" s="72"/>
      <c r="AI274" s="72"/>
      <c r="AJ274" s="305"/>
      <c r="AK274" s="306"/>
      <c r="AL274" s="306"/>
      <c r="AM274" s="306"/>
      <c r="AN274" s="305"/>
      <c r="AO274" s="307"/>
      <c r="AP274" s="65" t="str">
        <f t="shared" si="11"/>
        <v/>
      </c>
      <c r="AS274" s="62" t="s">
        <v>1243</v>
      </c>
      <c r="AT274" s="71"/>
      <c r="AU274" s="72"/>
      <c r="AV274" s="72"/>
      <c r="AW274" s="72"/>
      <c r="AX274" s="305"/>
      <c r="AY274" s="306"/>
      <c r="AZ274" s="306"/>
      <c r="BA274" s="306"/>
      <c r="BB274" s="305"/>
      <c r="BC274" s="307"/>
      <c r="BD274" s="65" t="str">
        <f t="shared" si="12"/>
        <v/>
      </c>
    </row>
    <row r="275" spans="17:56" ht="19.5" customHeight="1" x14ac:dyDescent="0.4">
      <c r="Q275" s="62" t="s">
        <v>1245</v>
      </c>
      <c r="R275" s="71"/>
      <c r="S275" s="72"/>
      <c r="T275" s="72"/>
      <c r="U275" s="72"/>
      <c r="V275" s="305"/>
      <c r="W275" s="306"/>
      <c r="X275" s="306"/>
      <c r="Y275" s="306"/>
      <c r="Z275" s="305"/>
      <c r="AA275" s="307"/>
      <c r="AB275" s="65" t="str">
        <f t="shared" si="10"/>
        <v/>
      </c>
      <c r="AE275" s="62" t="s">
        <v>1246</v>
      </c>
      <c r="AF275" s="71"/>
      <c r="AG275" s="72"/>
      <c r="AH275" s="72"/>
      <c r="AI275" s="72"/>
      <c r="AJ275" s="305"/>
      <c r="AK275" s="306"/>
      <c r="AL275" s="306"/>
      <c r="AM275" s="306"/>
      <c r="AN275" s="305"/>
      <c r="AO275" s="307"/>
      <c r="AP275" s="65" t="str">
        <f t="shared" si="11"/>
        <v/>
      </c>
      <c r="AS275" s="62" t="s">
        <v>1247</v>
      </c>
      <c r="AT275" s="71"/>
      <c r="AU275" s="72"/>
      <c r="AV275" s="72"/>
      <c r="AW275" s="72"/>
      <c r="AX275" s="305"/>
      <c r="AY275" s="306"/>
      <c r="AZ275" s="306"/>
      <c r="BA275" s="306"/>
      <c r="BB275" s="305"/>
      <c r="BC275" s="307"/>
      <c r="BD275" s="65" t="str">
        <f t="shared" si="12"/>
        <v/>
      </c>
    </row>
    <row r="276" spans="17:56" ht="19.5" customHeight="1" x14ac:dyDescent="0.4">
      <c r="Q276" s="62" t="s">
        <v>1249</v>
      </c>
      <c r="R276" s="71"/>
      <c r="S276" s="72"/>
      <c r="T276" s="72"/>
      <c r="U276" s="72"/>
      <c r="V276" s="305"/>
      <c r="W276" s="306"/>
      <c r="X276" s="306"/>
      <c r="Y276" s="306"/>
      <c r="Z276" s="305"/>
      <c r="AA276" s="307"/>
      <c r="AB276" s="65" t="str">
        <f t="shared" si="10"/>
        <v/>
      </c>
      <c r="AE276" s="62" t="s">
        <v>1250</v>
      </c>
      <c r="AF276" s="71"/>
      <c r="AG276" s="72"/>
      <c r="AH276" s="72"/>
      <c r="AI276" s="72"/>
      <c r="AJ276" s="305"/>
      <c r="AK276" s="306"/>
      <c r="AL276" s="306"/>
      <c r="AM276" s="306"/>
      <c r="AN276" s="305"/>
      <c r="AO276" s="307"/>
      <c r="AP276" s="65" t="str">
        <f t="shared" si="11"/>
        <v/>
      </c>
      <c r="AS276" s="62" t="s">
        <v>1251</v>
      </c>
      <c r="AT276" s="71"/>
      <c r="AU276" s="72"/>
      <c r="AV276" s="72"/>
      <c r="AW276" s="72"/>
      <c r="AX276" s="305"/>
      <c r="AY276" s="306"/>
      <c r="AZ276" s="306"/>
      <c r="BA276" s="306"/>
      <c r="BB276" s="305"/>
      <c r="BC276" s="307"/>
      <c r="BD276" s="65" t="str">
        <f t="shared" si="12"/>
        <v/>
      </c>
    </row>
    <row r="277" spans="17:56" ht="19.5" customHeight="1" x14ac:dyDescent="0.4">
      <c r="Q277" s="62"/>
      <c r="R277" s="71"/>
      <c r="S277" s="72"/>
      <c r="T277" s="72"/>
      <c r="U277" s="72"/>
      <c r="V277" s="305"/>
      <c r="W277" s="306"/>
      <c r="X277" s="306"/>
      <c r="Y277" s="306"/>
      <c r="Z277" s="305"/>
      <c r="AA277" s="307"/>
      <c r="AB277" s="65" t="str">
        <f t="shared" si="10"/>
        <v/>
      </c>
      <c r="AE277" s="62"/>
      <c r="AF277" s="71"/>
      <c r="AG277" s="72"/>
      <c r="AH277" s="72"/>
      <c r="AI277" s="72"/>
      <c r="AJ277" s="305"/>
      <c r="AK277" s="306"/>
      <c r="AL277" s="306"/>
      <c r="AM277" s="306"/>
      <c r="AN277" s="305"/>
      <c r="AO277" s="307"/>
      <c r="AP277" s="65" t="str">
        <f t="shared" si="11"/>
        <v/>
      </c>
      <c r="AS277" s="62"/>
      <c r="AT277" s="71"/>
      <c r="AU277" s="72"/>
      <c r="AV277" s="72"/>
      <c r="AW277" s="72"/>
      <c r="AX277" s="305"/>
      <c r="AY277" s="306"/>
      <c r="AZ277" s="306"/>
      <c r="BA277" s="306"/>
      <c r="BB277" s="305"/>
      <c r="BC277" s="307"/>
      <c r="BD277" s="65" t="str">
        <f t="shared" si="12"/>
        <v/>
      </c>
    </row>
    <row r="278" spans="17:56" ht="19.5" customHeight="1" x14ac:dyDescent="0.4">
      <c r="Q278" s="62"/>
      <c r="R278" s="71"/>
      <c r="S278" s="72"/>
      <c r="T278" s="72"/>
      <c r="U278" s="72"/>
      <c r="V278" s="305"/>
      <c r="W278" s="306"/>
      <c r="X278" s="306"/>
      <c r="Y278" s="306"/>
      <c r="Z278" s="305"/>
      <c r="AA278" s="307"/>
      <c r="AB278" s="65" t="str">
        <f t="shared" si="10"/>
        <v/>
      </c>
      <c r="AE278" s="62"/>
      <c r="AF278" s="71"/>
      <c r="AG278" s="72"/>
      <c r="AH278" s="72"/>
      <c r="AI278" s="72"/>
      <c r="AJ278" s="305"/>
      <c r="AK278" s="306"/>
      <c r="AL278" s="306"/>
      <c r="AM278" s="306"/>
      <c r="AN278" s="305"/>
      <c r="AO278" s="307"/>
      <c r="AP278" s="65" t="str">
        <f t="shared" si="11"/>
        <v/>
      </c>
      <c r="AS278" s="62"/>
      <c r="AT278" s="71"/>
      <c r="AU278" s="72"/>
      <c r="AV278" s="72"/>
      <c r="AW278" s="72"/>
      <c r="AX278" s="305"/>
      <c r="AY278" s="306"/>
      <c r="AZ278" s="306"/>
      <c r="BA278" s="306"/>
      <c r="BB278" s="305"/>
      <c r="BC278" s="307"/>
      <c r="BD278" s="65" t="str">
        <f t="shared" si="12"/>
        <v/>
      </c>
    </row>
    <row r="279" spans="17:56" ht="19.5" customHeight="1" x14ac:dyDescent="0.4">
      <c r="Q279" s="62"/>
      <c r="R279" s="71"/>
      <c r="S279" s="72"/>
      <c r="T279" s="72"/>
      <c r="U279" s="72"/>
      <c r="V279" s="305"/>
      <c r="W279" s="306"/>
      <c r="X279" s="306"/>
      <c r="Y279" s="306"/>
      <c r="Z279" s="305"/>
      <c r="AA279" s="307"/>
      <c r="AB279" s="65" t="str">
        <f t="shared" si="10"/>
        <v/>
      </c>
      <c r="AE279" s="62"/>
      <c r="AF279" s="71"/>
      <c r="AG279" s="72"/>
      <c r="AH279" s="72"/>
      <c r="AI279" s="72"/>
      <c r="AJ279" s="305"/>
      <c r="AK279" s="306"/>
      <c r="AL279" s="306"/>
      <c r="AM279" s="306"/>
      <c r="AN279" s="305"/>
      <c r="AO279" s="307"/>
      <c r="AP279" s="65" t="str">
        <f t="shared" si="11"/>
        <v/>
      </c>
      <c r="AS279" s="62"/>
      <c r="AT279" s="71"/>
      <c r="AU279" s="72"/>
      <c r="AV279" s="72"/>
      <c r="AW279" s="72"/>
      <c r="AX279" s="305"/>
      <c r="AY279" s="306"/>
      <c r="AZ279" s="306"/>
      <c r="BA279" s="306"/>
      <c r="BB279" s="305"/>
      <c r="BC279" s="307"/>
      <c r="BD279" s="65" t="str">
        <f t="shared" si="12"/>
        <v/>
      </c>
    </row>
    <row r="280" spans="17:56" ht="19.5" customHeight="1" x14ac:dyDescent="0.4">
      <c r="Q280" s="62"/>
      <c r="R280" s="71"/>
      <c r="S280" s="72"/>
      <c r="T280" s="72"/>
      <c r="U280" s="72"/>
      <c r="V280" s="305"/>
      <c r="W280" s="306"/>
      <c r="X280" s="306"/>
      <c r="Y280" s="306"/>
      <c r="Z280" s="305"/>
      <c r="AA280" s="307"/>
      <c r="AB280" s="65" t="str">
        <f t="shared" si="10"/>
        <v/>
      </c>
      <c r="AE280" s="62"/>
      <c r="AF280" s="71"/>
      <c r="AG280" s="72"/>
      <c r="AH280" s="72"/>
      <c r="AI280" s="72"/>
      <c r="AJ280" s="305"/>
      <c r="AK280" s="306"/>
      <c r="AL280" s="306"/>
      <c r="AM280" s="306"/>
      <c r="AN280" s="305"/>
      <c r="AO280" s="307"/>
      <c r="AP280" s="65" t="str">
        <f t="shared" si="11"/>
        <v/>
      </c>
      <c r="AS280" s="62"/>
      <c r="AT280" s="71"/>
      <c r="AU280" s="72"/>
      <c r="AV280" s="72"/>
      <c r="AW280" s="72"/>
      <c r="AX280" s="305"/>
      <c r="AY280" s="306"/>
      <c r="AZ280" s="306"/>
      <c r="BA280" s="306"/>
      <c r="BB280" s="305"/>
      <c r="BC280" s="307"/>
      <c r="BD280" s="65" t="str">
        <f t="shared" si="12"/>
        <v/>
      </c>
    </row>
    <row r="281" spans="17:56" ht="19.5" customHeight="1" x14ac:dyDescent="0.4">
      <c r="Q281" s="62"/>
      <c r="R281" s="71"/>
      <c r="S281" s="72"/>
      <c r="T281" s="72"/>
      <c r="U281" s="72"/>
      <c r="V281" s="305"/>
      <c r="W281" s="306"/>
      <c r="X281" s="306"/>
      <c r="Y281" s="306"/>
      <c r="Z281" s="305"/>
      <c r="AA281" s="307"/>
      <c r="AB281" s="65" t="str">
        <f t="shared" si="10"/>
        <v/>
      </c>
      <c r="AE281" s="62"/>
      <c r="AF281" s="71"/>
      <c r="AG281" s="72"/>
      <c r="AH281" s="72"/>
      <c r="AI281" s="72"/>
      <c r="AJ281" s="305"/>
      <c r="AK281" s="306"/>
      <c r="AL281" s="306"/>
      <c r="AM281" s="306"/>
      <c r="AN281" s="305"/>
      <c r="AO281" s="307"/>
      <c r="AP281" s="65" t="str">
        <f t="shared" si="11"/>
        <v/>
      </c>
      <c r="AS281" s="62"/>
      <c r="AT281" s="71"/>
      <c r="AU281" s="72"/>
      <c r="AV281" s="72"/>
      <c r="AW281" s="72"/>
      <c r="AX281" s="305"/>
      <c r="AY281" s="306"/>
      <c r="AZ281" s="306"/>
      <c r="BA281" s="306"/>
      <c r="BB281" s="305"/>
      <c r="BC281" s="307"/>
      <c r="BD281" s="65" t="str">
        <f t="shared" si="12"/>
        <v/>
      </c>
    </row>
    <row r="282" spans="17:56" ht="19.5" customHeight="1" x14ac:dyDescent="0.4">
      <c r="Q282" s="62"/>
      <c r="R282" s="71"/>
      <c r="S282" s="72"/>
      <c r="T282" s="72"/>
      <c r="U282" s="72"/>
      <c r="V282" s="305"/>
      <c r="W282" s="306"/>
      <c r="X282" s="306"/>
      <c r="Y282" s="306"/>
      <c r="Z282" s="305"/>
      <c r="AA282" s="307"/>
      <c r="AB282" s="65" t="str">
        <f t="shared" si="10"/>
        <v/>
      </c>
      <c r="AE282" s="62"/>
      <c r="AF282" s="71"/>
      <c r="AG282" s="72"/>
      <c r="AH282" s="72"/>
      <c r="AI282" s="72"/>
      <c r="AJ282" s="305"/>
      <c r="AK282" s="306"/>
      <c r="AL282" s="306"/>
      <c r="AM282" s="306"/>
      <c r="AN282" s="305"/>
      <c r="AO282" s="307"/>
      <c r="AP282" s="65" t="str">
        <f t="shared" si="11"/>
        <v/>
      </c>
      <c r="AS282" s="62"/>
      <c r="AT282" s="71"/>
      <c r="AU282" s="72"/>
      <c r="AV282" s="72"/>
      <c r="AW282" s="72"/>
      <c r="AX282" s="305"/>
      <c r="AY282" s="306"/>
      <c r="AZ282" s="306"/>
      <c r="BA282" s="306"/>
      <c r="BB282" s="305"/>
      <c r="BC282" s="307"/>
      <c r="BD282" s="65" t="str">
        <f t="shared" si="12"/>
        <v/>
      </c>
    </row>
    <row r="283" spans="17:56" ht="19.5" customHeight="1" x14ac:dyDescent="0.4">
      <c r="Q283" s="62"/>
      <c r="R283" s="71"/>
      <c r="S283" s="72"/>
      <c r="T283" s="72"/>
      <c r="U283" s="72"/>
      <c r="V283" s="305"/>
      <c r="W283" s="306"/>
      <c r="X283" s="306"/>
      <c r="Y283" s="306"/>
      <c r="Z283" s="305"/>
      <c r="AA283" s="307"/>
      <c r="AB283" s="65" t="str">
        <f t="shared" si="10"/>
        <v/>
      </c>
      <c r="AE283" s="62"/>
      <c r="AF283" s="71"/>
      <c r="AG283" s="72"/>
      <c r="AH283" s="72"/>
      <c r="AI283" s="72"/>
      <c r="AJ283" s="305"/>
      <c r="AK283" s="306"/>
      <c r="AL283" s="306"/>
      <c r="AM283" s="306"/>
      <c r="AN283" s="305"/>
      <c r="AO283" s="307"/>
      <c r="AP283" s="65" t="str">
        <f t="shared" si="11"/>
        <v/>
      </c>
      <c r="AS283" s="62"/>
      <c r="AT283" s="71"/>
      <c r="AU283" s="72"/>
      <c r="AV283" s="72"/>
      <c r="AW283" s="72"/>
      <c r="AX283" s="305"/>
      <c r="AY283" s="306"/>
      <c r="AZ283" s="306"/>
      <c r="BA283" s="306"/>
      <c r="BB283" s="305"/>
      <c r="BC283" s="307"/>
      <c r="BD283" s="65" t="str">
        <f t="shared" si="12"/>
        <v/>
      </c>
    </row>
    <row r="284" spans="17:56" ht="19.5" customHeight="1" x14ac:dyDescent="0.4">
      <c r="Q284" s="62"/>
      <c r="R284" s="71"/>
      <c r="S284" s="72"/>
      <c r="T284" s="72"/>
      <c r="U284" s="72"/>
      <c r="V284" s="305"/>
      <c r="W284" s="306"/>
      <c r="X284" s="306"/>
      <c r="Y284" s="306"/>
      <c r="Z284" s="305"/>
      <c r="AA284" s="307"/>
      <c r="AB284" s="65" t="str">
        <f t="shared" ref="AB284:AB300" si="13">IF(T284&lt;6,IF(AA284="","",ROUNDDOWN(V284*AA284,4)),IF(T284=6,AA284*0,IF(AA284="","",ROUNDDOWN(V284*AA284,4))))</f>
        <v/>
      </c>
      <c r="AE284" s="62"/>
      <c r="AF284" s="71"/>
      <c r="AG284" s="72"/>
      <c r="AH284" s="72"/>
      <c r="AI284" s="72"/>
      <c r="AJ284" s="305"/>
      <c r="AK284" s="306"/>
      <c r="AL284" s="306"/>
      <c r="AM284" s="306"/>
      <c r="AN284" s="305"/>
      <c r="AO284" s="307"/>
      <c r="AP284" s="65" t="str">
        <f t="shared" ref="AP284:AP300" si="14">IF(AH284&lt;6,IF(AO284="","",ROUNDDOWN(AJ284*AO284,4)),IF(AH284=6,AO284*0,IF(AO284="","",ROUNDDOWN(AJ284*AO284,4))))</f>
        <v/>
      </c>
      <c r="AS284" s="62"/>
      <c r="AT284" s="71"/>
      <c r="AU284" s="72"/>
      <c r="AV284" s="72"/>
      <c r="AW284" s="72"/>
      <c r="AX284" s="305"/>
      <c r="AY284" s="306"/>
      <c r="AZ284" s="306"/>
      <c r="BA284" s="306"/>
      <c r="BB284" s="305"/>
      <c r="BC284" s="307"/>
      <c r="BD284" s="65" t="str">
        <f t="shared" ref="BD284:BD300" si="15">IF(AV284&lt;6,IF(BC284="","",ROUNDDOWN(AX284*BC284,4)),IF(AV284=6,BC284*0,IF(BC284="","",ROUNDDOWN(AX284*BC284,4))))</f>
        <v/>
      </c>
    </row>
    <row r="285" spans="17:56" ht="19.5" customHeight="1" x14ac:dyDescent="0.4">
      <c r="Q285" s="62"/>
      <c r="R285" s="71"/>
      <c r="S285" s="72"/>
      <c r="T285" s="72"/>
      <c r="U285" s="72"/>
      <c r="V285" s="305"/>
      <c r="W285" s="306"/>
      <c r="X285" s="306"/>
      <c r="Y285" s="306"/>
      <c r="Z285" s="305"/>
      <c r="AA285" s="307"/>
      <c r="AB285" s="65" t="str">
        <f t="shared" si="13"/>
        <v/>
      </c>
      <c r="AE285" s="62"/>
      <c r="AF285" s="71"/>
      <c r="AG285" s="72"/>
      <c r="AH285" s="72"/>
      <c r="AI285" s="72"/>
      <c r="AJ285" s="305"/>
      <c r="AK285" s="306"/>
      <c r="AL285" s="306"/>
      <c r="AM285" s="306"/>
      <c r="AN285" s="305"/>
      <c r="AO285" s="307"/>
      <c r="AP285" s="65" t="str">
        <f t="shared" si="14"/>
        <v/>
      </c>
      <c r="AS285" s="62"/>
      <c r="AT285" s="71"/>
      <c r="AU285" s="72"/>
      <c r="AV285" s="72"/>
      <c r="AW285" s="72"/>
      <c r="AX285" s="305"/>
      <c r="AY285" s="306"/>
      <c r="AZ285" s="306"/>
      <c r="BA285" s="306"/>
      <c r="BB285" s="305"/>
      <c r="BC285" s="307"/>
      <c r="BD285" s="65" t="str">
        <f t="shared" si="15"/>
        <v/>
      </c>
    </row>
    <row r="286" spans="17:56" ht="19.5" customHeight="1" x14ac:dyDescent="0.4">
      <c r="Q286" s="62"/>
      <c r="R286" s="71"/>
      <c r="S286" s="72"/>
      <c r="T286" s="72"/>
      <c r="U286" s="72"/>
      <c r="V286" s="305"/>
      <c r="W286" s="306"/>
      <c r="X286" s="306"/>
      <c r="Y286" s="306"/>
      <c r="Z286" s="305"/>
      <c r="AA286" s="307"/>
      <c r="AB286" s="65" t="str">
        <f t="shared" si="13"/>
        <v/>
      </c>
      <c r="AE286" s="62"/>
      <c r="AF286" s="71"/>
      <c r="AG286" s="72"/>
      <c r="AH286" s="72"/>
      <c r="AI286" s="72"/>
      <c r="AJ286" s="305"/>
      <c r="AK286" s="306"/>
      <c r="AL286" s="306"/>
      <c r="AM286" s="306"/>
      <c r="AN286" s="305"/>
      <c r="AO286" s="307"/>
      <c r="AP286" s="65" t="str">
        <f t="shared" si="14"/>
        <v/>
      </c>
      <c r="AS286" s="62"/>
      <c r="AT286" s="71"/>
      <c r="AU286" s="72"/>
      <c r="AV286" s="72"/>
      <c r="AW286" s="72"/>
      <c r="AX286" s="305"/>
      <c r="AY286" s="306"/>
      <c r="AZ286" s="306"/>
      <c r="BA286" s="306"/>
      <c r="BB286" s="305"/>
      <c r="BC286" s="307"/>
      <c r="BD286" s="65" t="str">
        <f t="shared" si="15"/>
        <v/>
      </c>
    </row>
    <row r="287" spans="17:56" ht="19.5" customHeight="1" x14ac:dyDescent="0.4">
      <c r="Q287" s="62"/>
      <c r="R287" s="71"/>
      <c r="S287" s="72"/>
      <c r="T287" s="72"/>
      <c r="U287" s="72"/>
      <c r="V287" s="305"/>
      <c r="W287" s="306"/>
      <c r="X287" s="306"/>
      <c r="Y287" s="306"/>
      <c r="Z287" s="305"/>
      <c r="AA287" s="307"/>
      <c r="AB287" s="65" t="str">
        <f t="shared" si="13"/>
        <v/>
      </c>
      <c r="AE287" s="62"/>
      <c r="AF287" s="71"/>
      <c r="AG287" s="72"/>
      <c r="AH287" s="72"/>
      <c r="AI287" s="72"/>
      <c r="AJ287" s="305"/>
      <c r="AK287" s="306"/>
      <c r="AL287" s="306"/>
      <c r="AM287" s="306"/>
      <c r="AN287" s="305"/>
      <c r="AO287" s="307"/>
      <c r="AP287" s="65" t="str">
        <f t="shared" si="14"/>
        <v/>
      </c>
      <c r="AS287" s="62"/>
      <c r="AT287" s="71"/>
      <c r="AU287" s="72"/>
      <c r="AV287" s="72"/>
      <c r="AW287" s="72"/>
      <c r="AX287" s="305"/>
      <c r="AY287" s="306"/>
      <c r="AZ287" s="306"/>
      <c r="BA287" s="306"/>
      <c r="BB287" s="305"/>
      <c r="BC287" s="307"/>
      <c r="BD287" s="65" t="str">
        <f t="shared" si="15"/>
        <v/>
      </c>
    </row>
    <row r="288" spans="17:56" ht="19.5" customHeight="1" x14ac:dyDescent="0.4">
      <c r="Q288" s="62"/>
      <c r="R288" s="71"/>
      <c r="S288" s="72"/>
      <c r="T288" s="72"/>
      <c r="U288" s="72"/>
      <c r="V288" s="305"/>
      <c r="W288" s="306"/>
      <c r="X288" s="306"/>
      <c r="Y288" s="306"/>
      <c r="Z288" s="305"/>
      <c r="AA288" s="307"/>
      <c r="AB288" s="65" t="str">
        <f t="shared" si="13"/>
        <v/>
      </c>
      <c r="AE288" s="62"/>
      <c r="AF288" s="71"/>
      <c r="AG288" s="72"/>
      <c r="AH288" s="72"/>
      <c r="AI288" s="72"/>
      <c r="AJ288" s="305"/>
      <c r="AK288" s="306"/>
      <c r="AL288" s="306"/>
      <c r="AM288" s="306"/>
      <c r="AN288" s="305"/>
      <c r="AO288" s="307"/>
      <c r="AP288" s="65" t="str">
        <f t="shared" si="14"/>
        <v/>
      </c>
      <c r="AS288" s="62"/>
      <c r="AT288" s="71"/>
      <c r="AU288" s="72"/>
      <c r="AV288" s="72"/>
      <c r="AW288" s="72"/>
      <c r="AX288" s="305"/>
      <c r="AY288" s="306"/>
      <c r="AZ288" s="306"/>
      <c r="BA288" s="306"/>
      <c r="BB288" s="305"/>
      <c r="BC288" s="307"/>
      <c r="BD288" s="65" t="str">
        <f t="shared" si="15"/>
        <v/>
      </c>
    </row>
    <row r="289" spans="17:56" ht="19.5" customHeight="1" x14ac:dyDescent="0.4">
      <c r="Q289" s="62"/>
      <c r="R289" s="71"/>
      <c r="S289" s="72"/>
      <c r="T289" s="72"/>
      <c r="U289" s="72"/>
      <c r="V289" s="305"/>
      <c r="W289" s="306"/>
      <c r="X289" s="306"/>
      <c r="Y289" s="306"/>
      <c r="Z289" s="305"/>
      <c r="AA289" s="307"/>
      <c r="AB289" s="65" t="str">
        <f t="shared" si="13"/>
        <v/>
      </c>
      <c r="AE289" s="62"/>
      <c r="AF289" s="71"/>
      <c r="AG289" s="72"/>
      <c r="AH289" s="72"/>
      <c r="AI289" s="72"/>
      <c r="AJ289" s="305"/>
      <c r="AK289" s="306"/>
      <c r="AL289" s="306"/>
      <c r="AM289" s="306"/>
      <c r="AN289" s="305"/>
      <c r="AO289" s="307"/>
      <c r="AP289" s="65" t="str">
        <f t="shared" si="14"/>
        <v/>
      </c>
      <c r="AS289" s="62"/>
      <c r="AT289" s="71"/>
      <c r="AU289" s="72"/>
      <c r="AV289" s="72"/>
      <c r="AW289" s="72"/>
      <c r="AX289" s="305"/>
      <c r="AY289" s="306"/>
      <c r="AZ289" s="306"/>
      <c r="BA289" s="306"/>
      <c r="BB289" s="305"/>
      <c r="BC289" s="307"/>
      <c r="BD289" s="65" t="str">
        <f t="shared" si="15"/>
        <v/>
      </c>
    </row>
    <row r="290" spans="17:56" ht="19.5" customHeight="1" x14ac:dyDescent="0.4">
      <c r="Q290" s="62"/>
      <c r="R290" s="71"/>
      <c r="S290" s="72"/>
      <c r="T290" s="72"/>
      <c r="U290" s="72"/>
      <c r="V290" s="305"/>
      <c r="W290" s="306"/>
      <c r="X290" s="306"/>
      <c r="Y290" s="306"/>
      <c r="Z290" s="305"/>
      <c r="AA290" s="307"/>
      <c r="AB290" s="65" t="str">
        <f t="shared" si="13"/>
        <v/>
      </c>
      <c r="AE290" s="62"/>
      <c r="AF290" s="71"/>
      <c r="AG290" s="72"/>
      <c r="AH290" s="72"/>
      <c r="AI290" s="72"/>
      <c r="AJ290" s="305"/>
      <c r="AK290" s="306"/>
      <c r="AL290" s="306"/>
      <c r="AM290" s="306"/>
      <c r="AN290" s="305"/>
      <c r="AO290" s="307"/>
      <c r="AP290" s="65" t="str">
        <f t="shared" si="14"/>
        <v/>
      </c>
      <c r="AS290" s="62"/>
      <c r="AT290" s="71"/>
      <c r="AU290" s="72"/>
      <c r="AV290" s="72"/>
      <c r="AW290" s="72"/>
      <c r="AX290" s="305"/>
      <c r="AY290" s="306"/>
      <c r="AZ290" s="306"/>
      <c r="BA290" s="306"/>
      <c r="BB290" s="305"/>
      <c r="BC290" s="307"/>
      <c r="BD290" s="65" t="str">
        <f t="shared" si="15"/>
        <v/>
      </c>
    </row>
    <row r="291" spans="17:56" ht="19.5" customHeight="1" x14ac:dyDescent="0.4">
      <c r="Q291" s="62"/>
      <c r="R291" s="71"/>
      <c r="S291" s="72"/>
      <c r="T291" s="72"/>
      <c r="U291" s="72"/>
      <c r="V291" s="305"/>
      <c r="W291" s="306"/>
      <c r="X291" s="306"/>
      <c r="Y291" s="306"/>
      <c r="Z291" s="305"/>
      <c r="AA291" s="307"/>
      <c r="AB291" s="65" t="str">
        <f t="shared" si="13"/>
        <v/>
      </c>
      <c r="AE291" s="62"/>
      <c r="AF291" s="71"/>
      <c r="AG291" s="72"/>
      <c r="AH291" s="72"/>
      <c r="AI291" s="72"/>
      <c r="AJ291" s="305"/>
      <c r="AK291" s="306"/>
      <c r="AL291" s="306"/>
      <c r="AM291" s="306"/>
      <c r="AN291" s="305"/>
      <c r="AO291" s="307"/>
      <c r="AP291" s="65" t="str">
        <f t="shared" si="14"/>
        <v/>
      </c>
      <c r="AS291" s="62"/>
      <c r="AT291" s="71"/>
      <c r="AU291" s="72"/>
      <c r="AV291" s="72"/>
      <c r="AW291" s="72"/>
      <c r="AX291" s="305"/>
      <c r="AY291" s="306"/>
      <c r="AZ291" s="306"/>
      <c r="BA291" s="306"/>
      <c r="BB291" s="305"/>
      <c r="BC291" s="307"/>
      <c r="BD291" s="65" t="str">
        <f t="shared" si="15"/>
        <v/>
      </c>
    </row>
    <row r="292" spans="17:56" ht="19.5" customHeight="1" x14ac:dyDescent="0.4">
      <c r="Q292" s="62"/>
      <c r="R292" s="71"/>
      <c r="S292" s="72"/>
      <c r="T292" s="72"/>
      <c r="U292" s="72"/>
      <c r="V292" s="305"/>
      <c r="W292" s="306"/>
      <c r="X292" s="306"/>
      <c r="Y292" s="306"/>
      <c r="Z292" s="305"/>
      <c r="AA292" s="307"/>
      <c r="AB292" s="65" t="str">
        <f t="shared" si="13"/>
        <v/>
      </c>
      <c r="AE292" s="62"/>
      <c r="AF292" s="71"/>
      <c r="AG292" s="72"/>
      <c r="AH292" s="72"/>
      <c r="AI292" s="72"/>
      <c r="AJ292" s="305"/>
      <c r="AK292" s="306"/>
      <c r="AL292" s="306"/>
      <c r="AM292" s="306"/>
      <c r="AN292" s="305"/>
      <c r="AO292" s="307"/>
      <c r="AP292" s="65" t="str">
        <f t="shared" si="14"/>
        <v/>
      </c>
      <c r="AS292" s="62"/>
      <c r="AT292" s="71"/>
      <c r="AU292" s="72"/>
      <c r="AV292" s="72"/>
      <c r="AW292" s="72"/>
      <c r="AX292" s="305"/>
      <c r="AY292" s="306"/>
      <c r="AZ292" s="306"/>
      <c r="BA292" s="306"/>
      <c r="BB292" s="305"/>
      <c r="BC292" s="307"/>
      <c r="BD292" s="65" t="str">
        <f t="shared" si="15"/>
        <v/>
      </c>
    </row>
    <row r="293" spans="17:56" ht="19.5" customHeight="1" x14ac:dyDescent="0.4">
      <c r="Q293" s="62"/>
      <c r="R293" s="71"/>
      <c r="S293" s="72"/>
      <c r="T293" s="72"/>
      <c r="U293" s="72"/>
      <c r="V293" s="305"/>
      <c r="W293" s="306"/>
      <c r="X293" s="306"/>
      <c r="Y293" s="306"/>
      <c r="Z293" s="305"/>
      <c r="AA293" s="307"/>
      <c r="AB293" s="65" t="str">
        <f t="shared" si="13"/>
        <v/>
      </c>
      <c r="AE293" s="62"/>
      <c r="AF293" s="71"/>
      <c r="AG293" s="72"/>
      <c r="AH293" s="72"/>
      <c r="AI293" s="72"/>
      <c r="AJ293" s="305"/>
      <c r="AK293" s="306"/>
      <c r="AL293" s="306"/>
      <c r="AM293" s="306"/>
      <c r="AN293" s="305"/>
      <c r="AO293" s="307"/>
      <c r="AP293" s="65" t="str">
        <f t="shared" si="14"/>
        <v/>
      </c>
      <c r="AS293" s="62"/>
      <c r="AT293" s="71"/>
      <c r="AU293" s="72"/>
      <c r="AV293" s="72"/>
      <c r="AW293" s="72"/>
      <c r="AX293" s="305"/>
      <c r="AY293" s="306"/>
      <c r="AZ293" s="306"/>
      <c r="BA293" s="306"/>
      <c r="BB293" s="305"/>
      <c r="BC293" s="307"/>
      <c r="BD293" s="65" t="str">
        <f t="shared" si="15"/>
        <v/>
      </c>
    </row>
    <row r="294" spans="17:56" ht="19.5" customHeight="1" x14ac:dyDescent="0.4">
      <c r="Q294" s="62"/>
      <c r="R294" s="71"/>
      <c r="S294" s="72"/>
      <c r="T294" s="72"/>
      <c r="U294" s="72"/>
      <c r="V294" s="305"/>
      <c r="W294" s="306"/>
      <c r="X294" s="306"/>
      <c r="Y294" s="306"/>
      <c r="Z294" s="305"/>
      <c r="AA294" s="307"/>
      <c r="AB294" s="65" t="str">
        <f t="shared" si="13"/>
        <v/>
      </c>
      <c r="AE294" s="62"/>
      <c r="AF294" s="71"/>
      <c r="AG294" s="72"/>
      <c r="AH294" s="72"/>
      <c r="AI294" s="72"/>
      <c r="AJ294" s="305"/>
      <c r="AK294" s="306"/>
      <c r="AL294" s="306"/>
      <c r="AM294" s="306"/>
      <c r="AN294" s="305"/>
      <c r="AO294" s="307"/>
      <c r="AP294" s="65" t="str">
        <f t="shared" si="14"/>
        <v/>
      </c>
      <c r="AS294" s="62"/>
      <c r="AT294" s="71"/>
      <c r="AU294" s="72"/>
      <c r="AV294" s="72"/>
      <c r="AW294" s="72"/>
      <c r="AX294" s="305"/>
      <c r="AY294" s="306"/>
      <c r="AZ294" s="306"/>
      <c r="BA294" s="306"/>
      <c r="BB294" s="305"/>
      <c r="BC294" s="307"/>
      <c r="BD294" s="65" t="str">
        <f t="shared" si="15"/>
        <v/>
      </c>
    </row>
    <row r="295" spans="17:56" ht="19.5" customHeight="1" x14ac:dyDescent="0.4">
      <c r="Q295" s="62"/>
      <c r="R295" s="71"/>
      <c r="S295" s="72"/>
      <c r="T295" s="72"/>
      <c r="U295" s="72"/>
      <c r="V295" s="305"/>
      <c r="W295" s="306"/>
      <c r="X295" s="306"/>
      <c r="Y295" s="306"/>
      <c r="Z295" s="305"/>
      <c r="AA295" s="307"/>
      <c r="AB295" s="65" t="str">
        <f t="shared" si="13"/>
        <v/>
      </c>
      <c r="AE295" s="62"/>
      <c r="AF295" s="71"/>
      <c r="AG295" s="72"/>
      <c r="AH295" s="72"/>
      <c r="AI295" s="72"/>
      <c r="AJ295" s="305"/>
      <c r="AK295" s="306"/>
      <c r="AL295" s="306"/>
      <c r="AM295" s="306"/>
      <c r="AN295" s="305"/>
      <c r="AO295" s="307"/>
      <c r="AP295" s="65" t="str">
        <f t="shared" si="14"/>
        <v/>
      </c>
      <c r="AS295" s="62"/>
      <c r="AT295" s="71"/>
      <c r="AU295" s="72"/>
      <c r="AV295" s="72"/>
      <c r="AW295" s="72"/>
      <c r="AX295" s="305"/>
      <c r="AY295" s="306"/>
      <c r="AZ295" s="306"/>
      <c r="BA295" s="306"/>
      <c r="BB295" s="305"/>
      <c r="BC295" s="307"/>
      <c r="BD295" s="65" t="str">
        <f t="shared" si="15"/>
        <v/>
      </c>
    </row>
    <row r="296" spans="17:56" ht="19.5" customHeight="1" x14ac:dyDescent="0.4">
      <c r="Q296" s="62"/>
      <c r="R296" s="71"/>
      <c r="S296" s="72"/>
      <c r="T296" s="72"/>
      <c r="U296" s="72"/>
      <c r="V296" s="305"/>
      <c r="W296" s="306"/>
      <c r="X296" s="306"/>
      <c r="Y296" s="306"/>
      <c r="Z296" s="305"/>
      <c r="AA296" s="307"/>
      <c r="AB296" s="65" t="str">
        <f t="shared" si="13"/>
        <v/>
      </c>
      <c r="AE296" s="62"/>
      <c r="AF296" s="71"/>
      <c r="AG296" s="72"/>
      <c r="AH296" s="72"/>
      <c r="AI296" s="72"/>
      <c r="AJ296" s="305"/>
      <c r="AK296" s="306"/>
      <c r="AL296" s="306"/>
      <c r="AM296" s="306"/>
      <c r="AN296" s="305"/>
      <c r="AO296" s="307"/>
      <c r="AP296" s="65" t="str">
        <f t="shared" si="14"/>
        <v/>
      </c>
      <c r="AS296" s="62"/>
      <c r="AT296" s="71"/>
      <c r="AU296" s="72"/>
      <c r="AV296" s="72"/>
      <c r="AW296" s="72"/>
      <c r="AX296" s="305"/>
      <c r="AY296" s="306"/>
      <c r="AZ296" s="306"/>
      <c r="BA296" s="306"/>
      <c r="BB296" s="305"/>
      <c r="BC296" s="307"/>
      <c r="BD296" s="65" t="str">
        <f t="shared" si="15"/>
        <v/>
      </c>
    </row>
    <row r="297" spans="17:56" ht="19.5" customHeight="1" x14ac:dyDescent="0.4">
      <c r="Q297" s="62"/>
      <c r="R297" s="71"/>
      <c r="S297" s="72"/>
      <c r="T297" s="72"/>
      <c r="U297" s="72"/>
      <c r="V297" s="305"/>
      <c r="W297" s="306"/>
      <c r="X297" s="306"/>
      <c r="Y297" s="306"/>
      <c r="Z297" s="305"/>
      <c r="AA297" s="307"/>
      <c r="AB297" s="65" t="str">
        <f t="shared" si="13"/>
        <v/>
      </c>
      <c r="AE297" s="62"/>
      <c r="AF297" s="71"/>
      <c r="AG297" s="72"/>
      <c r="AH297" s="72"/>
      <c r="AI297" s="72"/>
      <c r="AJ297" s="305"/>
      <c r="AK297" s="306"/>
      <c r="AL297" s="306"/>
      <c r="AM297" s="306"/>
      <c r="AN297" s="305"/>
      <c r="AO297" s="307"/>
      <c r="AP297" s="65" t="str">
        <f t="shared" si="14"/>
        <v/>
      </c>
      <c r="AS297" s="62"/>
      <c r="AT297" s="71"/>
      <c r="AU297" s="72"/>
      <c r="AV297" s="72"/>
      <c r="AW297" s="72"/>
      <c r="AX297" s="305"/>
      <c r="AY297" s="306"/>
      <c r="AZ297" s="306"/>
      <c r="BA297" s="306"/>
      <c r="BB297" s="305"/>
      <c r="BC297" s="307"/>
      <c r="BD297" s="65" t="str">
        <f t="shared" si="15"/>
        <v/>
      </c>
    </row>
    <row r="298" spans="17:56" ht="19.5" customHeight="1" x14ac:dyDescent="0.4">
      <c r="Q298" s="62"/>
      <c r="R298" s="71"/>
      <c r="S298" s="72"/>
      <c r="T298" s="72"/>
      <c r="U298" s="72"/>
      <c r="V298" s="305"/>
      <c r="W298" s="306"/>
      <c r="X298" s="306"/>
      <c r="Y298" s="306"/>
      <c r="Z298" s="305"/>
      <c r="AA298" s="307"/>
      <c r="AB298" s="65" t="str">
        <f t="shared" si="13"/>
        <v/>
      </c>
      <c r="AE298" s="62"/>
      <c r="AF298" s="71"/>
      <c r="AG298" s="72"/>
      <c r="AH298" s="72"/>
      <c r="AI298" s="72"/>
      <c r="AJ298" s="305"/>
      <c r="AK298" s="306"/>
      <c r="AL298" s="306"/>
      <c r="AM298" s="306"/>
      <c r="AN298" s="305"/>
      <c r="AO298" s="307"/>
      <c r="AP298" s="65" t="str">
        <f t="shared" si="14"/>
        <v/>
      </c>
      <c r="AS298" s="62"/>
      <c r="AT298" s="71"/>
      <c r="AU298" s="72"/>
      <c r="AV298" s="72"/>
      <c r="AW298" s="72"/>
      <c r="AX298" s="305"/>
      <c r="AY298" s="306"/>
      <c r="AZ298" s="306"/>
      <c r="BA298" s="306"/>
      <c r="BB298" s="305"/>
      <c r="BC298" s="307"/>
      <c r="BD298" s="65" t="str">
        <f t="shared" si="15"/>
        <v/>
      </c>
    </row>
    <row r="299" spans="17:56" ht="19.5" customHeight="1" x14ac:dyDescent="0.4">
      <c r="Q299" s="62"/>
      <c r="R299" s="71"/>
      <c r="S299" s="72"/>
      <c r="T299" s="72"/>
      <c r="U299" s="72"/>
      <c r="V299" s="305"/>
      <c r="W299" s="306"/>
      <c r="X299" s="306"/>
      <c r="Y299" s="306"/>
      <c r="Z299" s="305"/>
      <c r="AA299" s="307"/>
      <c r="AB299" s="65" t="str">
        <f t="shared" si="13"/>
        <v/>
      </c>
      <c r="AE299" s="62"/>
      <c r="AF299" s="71"/>
      <c r="AG299" s="72"/>
      <c r="AH299" s="72"/>
      <c r="AI299" s="72"/>
      <c r="AJ299" s="305"/>
      <c r="AK299" s="306"/>
      <c r="AL299" s="306"/>
      <c r="AM299" s="306"/>
      <c r="AN299" s="305"/>
      <c r="AO299" s="307"/>
      <c r="AP299" s="65" t="str">
        <f t="shared" si="14"/>
        <v/>
      </c>
      <c r="AS299" s="62"/>
      <c r="AT299" s="71"/>
      <c r="AU299" s="72"/>
      <c r="AV299" s="72"/>
      <c r="AW299" s="72"/>
      <c r="AX299" s="305"/>
      <c r="AY299" s="306"/>
      <c r="AZ299" s="306"/>
      <c r="BA299" s="306"/>
      <c r="BB299" s="305"/>
      <c r="BC299" s="307"/>
      <c r="BD299" s="65" t="str">
        <f t="shared" si="15"/>
        <v/>
      </c>
    </row>
    <row r="300" spans="17:56" ht="19.5" customHeight="1" x14ac:dyDescent="0.4">
      <c r="Q300" s="62"/>
      <c r="R300" s="71"/>
      <c r="S300" s="72"/>
      <c r="T300" s="72"/>
      <c r="U300" s="72"/>
      <c r="V300" s="305"/>
      <c r="W300" s="306"/>
      <c r="X300" s="306"/>
      <c r="Y300" s="306"/>
      <c r="Z300" s="305"/>
      <c r="AA300" s="307"/>
      <c r="AB300" s="65" t="str">
        <f t="shared" si="13"/>
        <v/>
      </c>
      <c r="AE300" s="62"/>
      <c r="AF300" s="71"/>
      <c r="AG300" s="72"/>
      <c r="AH300" s="72"/>
      <c r="AI300" s="72"/>
      <c r="AJ300" s="305"/>
      <c r="AK300" s="306"/>
      <c r="AL300" s="306"/>
      <c r="AM300" s="306"/>
      <c r="AN300" s="305"/>
      <c r="AO300" s="307"/>
      <c r="AP300" s="65" t="str">
        <f t="shared" si="14"/>
        <v/>
      </c>
      <c r="AS300" s="62"/>
      <c r="AT300" s="71"/>
      <c r="AU300" s="72"/>
      <c r="AV300" s="72"/>
      <c r="AW300" s="72"/>
      <c r="AX300" s="305"/>
      <c r="AY300" s="306"/>
      <c r="AZ300" s="306"/>
      <c r="BA300" s="306"/>
      <c r="BB300" s="305"/>
      <c r="BC300" s="307"/>
      <c r="BD300" s="65" t="str">
        <f t="shared" si="15"/>
        <v/>
      </c>
    </row>
    <row r="301" spans="17:56" ht="17.25" customHeight="1" x14ac:dyDescent="0.4">
      <c r="Q301" s="61"/>
      <c r="R301" s="61"/>
      <c r="S301" s="61"/>
      <c r="T301" s="61"/>
      <c r="U301" s="61"/>
      <c r="V301" s="61"/>
      <c r="W301" s="63"/>
      <c r="X301" s="61"/>
      <c r="Y301" s="61"/>
      <c r="Z301" s="61"/>
      <c r="AA301" s="61"/>
      <c r="AB301" s="61"/>
      <c r="AE301" s="61"/>
      <c r="AF301" s="61"/>
      <c r="AG301" s="61"/>
      <c r="AH301" s="61"/>
      <c r="AI301" s="61"/>
      <c r="AJ301" s="61"/>
      <c r="AK301" s="63"/>
      <c r="AL301" s="61"/>
      <c r="AM301" s="61"/>
      <c r="AN301" s="61"/>
      <c r="AO301" s="61"/>
      <c r="AP301" s="61"/>
      <c r="AS301" s="61"/>
      <c r="AT301" s="61"/>
      <c r="AU301" s="61"/>
      <c r="AV301" s="61"/>
      <c r="AW301" s="61"/>
      <c r="AX301" s="61"/>
      <c r="AY301" s="63"/>
      <c r="AZ301" s="61"/>
      <c r="BA301" s="61"/>
      <c r="BB301" s="61"/>
      <c r="BC301" s="61"/>
      <c r="BD301" s="61"/>
    </row>
    <row r="302" spans="17:56" ht="17.25" customHeight="1" x14ac:dyDescent="0.4">
      <c r="Q302" s="61"/>
      <c r="R302" s="61"/>
      <c r="S302" s="61"/>
      <c r="T302" s="61"/>
      <c r="U302" s="61"/>
      <c r="V302" s="61"/>
      <c r="W302" s="63"/>
      <c r="X302" s="61"/>
      <c r="Y302" s="61"/>
      <c r="Z302" s="61"/>
      <c r="AA302" s="61"/>
      <c r="AB302" s="61"/>
      <c r="AE302" s="61"/>
      <c r="AF302" s="61"/>
      <c r="AG302" s="61"/>
      <c r="AH302" s="61"/>
      <c r="AI302" s="61"/>
      <c r="AJ302" s="61"/>
      <c r="AK302" s="63"/>
      <c r="AL302" s="61"/>
      <c r="AM302" s="61"/>
      <c r="AN302" s="61"/>
      <c r="AO302" s="61"/>
      <c r="AP302" s="61"/>
      <c r="AS302" s="61"/>
      <c r="AT302" s="61"/>
      <c r="AU302" s="61"/>
      <c r="AV302" s="61"/>
      <c r="AW302" s="61"/>
      <c r="AX302" s="61"/>
      <c r="AY302" s="63"/>
      <c r="AZ302" s="61"/>
      <c r="BA302" s="61"/>
      <c r="BB302" s="61"/>
      <c r="BC302" s="61"/>
      <c r="BD302" s="61"/>
    </row>
    <row r="303" spans="17:56" ht="17.25" customHeight="1" x14ac:dyDescent="0.4">
      <c r="Q303" s="61"/>
      <c r="R303" s="61"/>
      <c r="S303" s="61"/>
      <c r="T303" s="61"/>
      <c r="U303" s="61"/>
      <c r="V303" s="61"/>
      <c r="W303" s="63"/>
      <c r="X303" s="61"/>
      <c r="Y303" s="61"/>
      <c r="Z303" s="61"/>
      <c r="AA303" s="61"/>
      <c r="AB303" s="61"/>
      <c r="AE303" s="61"/>
      <c r="AF303" s="61"/>
      <c r="AG303" s="61"/>
      <c r="AH303" s="61"/>
      <c r="AI303" s="61"/>
      <c r="AJ303" s="61"/>
      <c r="AK303" s="63"/>
      <c r="AL303" s="61"/>
      <c r="AM303" s="61"/>
      <c r="AN303" s="61"/>
      <c r="AO303" s="61"/>
      <c r="AP303" s="61"/>
      <c r="AS303" s="61"/>
      <c r="AT303" s="61"/>
      <c r="AU303" s="61"/>
      <c r="AV303" s="61"/>
      <c r="AW303" s="61"/>
      <c r="AX303" s="61"/>
      <c r="AY303" s="63"/>
      <c r="AZ303" s="61"/>
      <c r="BA303" s="61"/>
      <c r="BB303" s="61"/>
      <c r="BC303" s="61"/>
      <c r="BD303" s="61"/>
    </row>
    <row r="304" spans="17:56" ht="17.25" customHeight="1" x14ac:dyDescent="0.4">
      <c r="Q304" s="61"/>
      <c r="R304" s="61"/>
      <c r="S304" s="61"/>
      <c r="T304" s="61"/>
      <c r="U304" s="61"/>
      <c r="V304" s="61"/>
      <c r="W304" s="63"/>
      <c r="X304" s="61"/>
      <c r="Y304" s="61"/>
      <c r="Z304" s="61"/>
      <c r="AA304" s="61"/>
      <c r="AB304" s="61"/>
      <c r="AE304" s="61"/>
      <c r="AF304" s="61"/>
      <c r="AG304" s="61"/>
      <c r="AH304" s="61"/>
      <c r="AI304" s="61"/>
      <c r="AJ304" s="61"/>
      <c r="AK304" s="63"/>
      <c r="AL304" s="61"/>
      <c r="AM304" s="61"/>
      <c r="AN304" s="61"/>
      <c r="AO304" s="61"/>
      <c r="AP304" s="61"/>
      <c r="AS304" s="61"/>
      <c r="AT304" s="61"/>
      <c r="AU304" s="61"/>
      <c r="AV304" s="61"/>
      <c r="AW304" s="61"/>
      <c r="AX304" s="61"/>
      <c r="AY304" s="63"/>
      <c r="AZ304" s="61"/>
      <c r="BA304" s="61"/>
      <c r="BB304" s="61"/>
      <c r="BC304" s="61"/>
      <c r="BD304" s="61"/>
    </row>
    <row r="305" spans="17:56" ht="17.25" customHeight="1" x14ac:dyDescent="0.4">
      <c r="Q305" s="61"/>
      <c r="R305" s="61"/>
      <c r="S305" s="61"/>
      <c r="T305" s="61"/>
      <c r="U305" s="61"/>
      <c r="V305" s="61"/>
      <c r="W305" s="63"/>
      <c r="X305" s="61"/>
      <c r="Y305" s="61"/>
      <c r="Z305" s="61"/>
      <c r="AA305" s="61"/>
      <c r="AB305" s="61"/>
      <c r="AE305" s="61"/>
      <c r="AF305" s="61"/>
      <c r="AG305" s="61"/>
      <c r="AH305" s="61"/>
      <c r="AI305" s="61"/>
      <c r="AJ305" s="61"/>
      <c r="AK305" s="63"/>
      <c r="AL305" s="61"/>
      <c r="AM305" s="61"/>
      <c r="AN305" s="61"/>
      <c r="AO305" s="61"/>
      <c r="AP305" s="61"/>
      <c r="AS305" s="61"/>
      <c r="AT305" s="61"/>
      <c r="AU305" s="61"/>
      <c r="AV305" s="61"/>
      <c r="AW305" s="61"/>
      <c r="AX305" s="61"/>
      <c r="AY305" s="63"/>
      <c r="AZ305" s="61"/>
      <c r="BA305" s="61"/>
      <c r="BB305" s="61"/>
      <c r="BC305" s="61"/>
      <c r="BD305" s="61"/>
    </row>
    <row r="306" spans="17:56" ht="17.25" customHeight="1" x14ac:dyDescent="0.4">
      <c r="Q306" s="61"/>
      <c r="R306" s="61"/>
      <c r="S306" s="61"/>
      <c r="T306" s="61"/>
      <c r="U306" s="61"/>
      <c r="V306" s="61"/>
      <c r="W306" s="63"/>
      <c r="X306" s="61"/>
      <c r="Y306" s="61"/>
      <c r="Z306" s="61"/>
      <c r="AA306" s="61"/>
      <c r="AB306" s="61"/>
      <c r="AE306" s="61"/>
      <c r="AF306" s="61"/>
      <c r="AG306" s="61"/>
      <c r="AH306" s="61"/>
      <c r="AI306" s="61"/>
      <c r="AJ306" s="61"/>
      <c r="AK306" s="63"/>
      <c r="AL306" s="61"/>
      <c r="AM306" s="61"/>
      <c r="AN306" s="61"/>
      <c r="AO306" s="61"/>
      <c r="AP306" s="61"/>
      <c r="AS306" s="61"/>
      <c r="AT306" s="61"/>
      <c r="AU306" s="61"/>
      <c r="AV306" s="61"/>
      <c r="AW306" s="61"/>
      <c r="AX306" s="61"/>
      <c r="AY306" s="63"/>
      <c r="AZ306" s="61"/>
      <c r="BA306" s="61"/>
      <c r="BB306" s="61"/>
      <c r="BC306" s="61"/>
      <c r="BD306" s="61"/>
    </row>
    <row r="307" spans="17:56" ht="17.25" customHeight="1" x14ac:dyDescent="0.4">
      <c r="Q307" s="61"/>
      <c r="R307" s="61"/>
      <c r="S307" s="61"/>
      <c r="T307" s="61"/>
      <c r="U307" s="61"/>
      <c r="V307" s="61"/>
      <c r="W307" s="63"/>
      <c r="X307" s="61"/>
      <c r="Y307" s="61"/>
      <c r="Z307" s="61"/>
      <c r="AA307" s="61"/>
      <c r="AB307" s="61"/>
      <c r="AE307" s="61"/>
      <c r="AF307" s="61"/>
      <c r="AG307" s="61"/>
      <c r="AH307" s="61"/>
      <c r="AI307" s="61"/>
      <c r="AJ307" s="61"/>
      <c r="AK307" s="63"/>
      <c r="AL307" s="61"/>
      <c r="AM307" s="61"/>
      <c r="AN307" s="61"/>
      <c r="AO307" s="61"/>
      <c r="AP307" s="61"/>
      <c r="AS307" s="61"/>
      <c r="AT307" s="61"/>
      <c r="AU307" s="61"/>
      <c r="AV307" s="61"/>
      <c r="AW307" s="61"/>
      <c r="AX307" s="61"/>
      <c r="AY307" s="63"/>
      <c r="AZ307" s="61"/>
      <c r="BA307" s="61"/>
      <c r="BB307" s="61"/>
      <c r="BC307" s="61"/>
      <c r="BD307" s="61"/>
    </row>
    <row r="308" spans="17:56" ht="17.25" customHeight="1" x14ac:dyDescent="0.4">
      <c r="Q308" s="61"/>
      <c r="R308" s="61"/>
      <c r="S308" s="61"/>
      <c r="T308" s="61"/>
      <c r="U308" s="61"/>
      <c r="V308" s="61"/>
      <c r="W308" s="63"/>
      <c r="X308" s="61"/>
      <c r="Y308" s="61"/>
      <c r="Z308" s="61"/>
      <c r="AA308" s="61"/>
      <c r="AB308" s="61"/>
      <c r="AE308" s="61"/>
      <c r="AF308" s="61"/>
      <c r="AG308" s="61"/>
      <c r="AH308" s="61"/>
      <c r="AI308" s="61"/>
      <c r="AJ308" s="61"/>
      <c r="AK308" s="63"/>
      <c r="AL308" s="61"/>
      <c r="AM308" s="61"/>
      <c r="AN308" s="61"/>
      <c r="AO308" s="61"/>
      <c r="AP308" s="61"/>
      <c r="AS308" s="61"/>
      <c r="AT308" s="61"/>
      <c r="AU308" s="61"/>
      <c r="AV308" s="61"/>
      <c r="AW308" s="61"/>
      <c r="AX308" s="61"/>
      <c r="AY308" s="63"/>
      <c r="AZ308" s="61"/>
      <c r="BA308" s="61"/>
      <c r="BB308" s="61"/>
      <c r="BC308" s="61"/>
      <c r="BD308" s="61"/>
    </row>
    <row r="309" spans="17:56" ht="17.25" customHeight="1" x14ac:dyDescent="0.4">
      <c r="Q309" s="61"/>
      <c r="R309" s="61"/>
      <c r="S309" s="61"/>
      <c r="T309" s="61"/>
      <c r="U309" s="61"/>
      <c r="V309" s="61"/>
      <c r="W309" s="63"/>
      <c r="X309" s="61"/>
      <c r="Y309" s="61"/>
      <c r="Z309" s="61"/>
      <c r="AA309" s="61"/>
      <c r="AB309" s="61"/>
      <c r="AE309" s="61"/>
      <c r="AF309" s="61"/>
      <c r="AG309" s="61"/>
      <c r="AH309" s="61"/>
      <c r="AI309" s="61"/>
      <c r="AJ309" s="61"/>
      <c r="AK309" s="63"/>
      <c r="AL309" s="61"/>
      <c r="AM309" s="61"/>
      <c r="AN309" s="61"/>
      <c r="AO309" s="61"/>
      <c r="AP309" s="61"/>
      <c r="AS309" s="61"/>
      <c r="AT309" s="61"/>
      <c r="AU309" s="61"/>
      <c r="AV309" s="61"/>
      <c r="AW309" s="61"/>
      <c r="AX309" s="61"/>
      <c r="AY309" s="63"/>
      <c r="AZ309" s="61"/>
      <c r="BA309" s="61"/>
      <c r="BB309" s="61"/>
      <c r="BC309" s="61"/>
      <c r="BD309" s="61"/>
    </row>
    <row r="310" spans="17:56" ht="17.25" customHeight="1" x14ac:dyDescent="0.4">
      <c r="Q310" s="61"/>
      <c r="R310" s="61"/>
      <c r="S310" s="61"/>
      <c r="T310" s="61"/>
      <c r="U310" s="61"/>
      <c r="V310" s="61"/>
      <c r="W310" s="63"/>
      <c r="X310" s="61"/>
      <c r="Y310" s="61"/>
      <c r="Z310" s="61"/>
      <c r="AA310" s="61"/>
      <c r="AB310" s="61"/>
      <c r="AE310" s="61"/>
      <c r="AF310" s="61"/>
      <c r="AG310" s="61"/>
      <c r="AH310" s="61"/>
      <c r="AI310" s="61"/>
      <c r="AJ310" s="61"/>
      <c r="AK310" s="63"/>
      <c r="AL310" s="61"/>
      <c r="AM310" s="61"/>
      <c r="AN310" s="61"/>
      <c r="AO310" s="61"/>
      <c r="AP310" s="61"/>
      <c r="AS310" s="61"/>
      <c r="AT310" s="61"/>
      <c r="AU310" s="61"/>
      <c r="AV310" s="61"/>
      <c r="AW310" s="61"/>
      <c r="AX310" s="61"/>
      <c r="AY310" s="63"/>
      <c r="AZ310" s="61"/>
      <c r="BA310" s="61"/>
      <c r="BB310" s="61"/>
      <c r="BC310" s="61"/>
      <c r="BD310" s="61"/>
    </row>
    <row r="311" spans="17:56" ht="17.25" customHeight="1" x14ac:dyDescent="0.4">
      <c r="Q311" s="61"/>
      <c r="R311" s="61"/>
      <c r="S311" s="61"/>
      <c r="T311" s="61"/>
      <c r="U311" s="61"/>
      <c r="V311" s="61"/>
      <c r="W311" s="63"/>
      <c r="X311" s="61"/>
      <c r="Y311" s="61"/>
      <c r="Z311" s="61"/>
      <c r="AA311" s="61"/>
      <c r="AB311" s="61"/>
      <c r="AE311" s="61"/>
      <c r="AF311" s="61"/>
      <c r="AG311" s="61"/>
      <c r="AH311" s="61"/>
      <c r="AI311" s="61"/>
      <c r="AJ311" s="61"/>
      <c r="AK311" s="63"/>
      <c r="AL311" s="61"/>
      <c r="AM311" s="61"/>
      <c r="AN311" s="61"/>
      <c r="AO311" s="61"/>
      <c r="AP311" s="61"/>
      <c r="AS311" s="61"/>
      <c r="AT311" s="61"/>
      <c r="AU311" s="61"/>
      <c r="AV311" s="61"/>
      <c r="AW311" s="61"/>
      <c r="AX311" s="61"/>
      <c r="AY311" s="63"/>
      <c r="AZ311" s="61"/>
      <c r="BA311" s="61"/>
      <c r="BB311" s="61"/>
      <c r="BC311" s="61"/>
      <c r="BD311" s="61"/>
    </row>
    <row r="312" spans="17:56" ht="17.25" customHeight="1" x14ac:dyDescent="0.4">
      <c r="Q312" s="61"/>
      <c r="R312" s="61"/>
      <c r="S312" s="61"/>
      <c r="T312" s="61"/>
      <c r="U312" s="61"/>
      <c r="V312" s="61"/>
      <c r="W312" s="63"/>
      <c r="X312" s="61"/>
      <c r="Y312" s="61"/>
      <c r="Z312" s="61"/>
      <c r="AA312" s="61"/>
      <c r="AB312" s="61"/>
      <c r="AE312" s="61"/>
      <c r="AF312" s="61"/>
      <c r="AG312" s="61"/>
      <c r="AH312" s="61"/>
      <c r="AI312" s="61"/>
      <c r="AJ312" s="61"/>
      <c r="AK312" s="63"/>
      <c r="AL312" s="61"/>
      <c r="AM312" s="61"/>
      <c r="AN312" s="61"/>
      <c r="AO312" s="61"/>
      <c r="AP312" s="61"/>
      <c r="AS312" s="61"/>
      <c r="AT312" s="61"/>
      <c r="AU312" s="61"/>
      <c r="AV312" s="61"/>
      <c r="AW312" s="61"/>
      <c r="AX312" s="61"/>
      <c r="AY312" s="63"/>
      <c r="AZ312" s="61"/>
      <c r="BA312" s="61"/>
      <c r="BB312" s="61"/>
      <c r="BC312" s="61"/>
      <c r="BD312" s="61"/>
    </row>
    <row r="313" spans="17:56" ht="17.25" customHeight="1" x14ac:dyDescent="0.4">
      <c r="Q313" s="61"/>
      <c r="R313" s="61"/>
      <c r="S313" s="61"/>
      <c r="T313" s="61"/>
      <c r="U313" s="61"/>
      <c r="V313" s="61"/>
      <c r="W313" s="63"/>
      <c r="X313" s="61"/>
      <c r="Y313" s="61"/>
      <c r="Z313" s="61"/>
      <c r="AA313" s="61"/>
      <c r="AB313" s="61"/>
      <c r="AE313" s="61"/>
      <c r="AF313" s="61"/>
      <c r="AG313" s="61"/>
      <c r="AH313" s="61"/>
      <c r="AI313" s="61"/>
      <c r="AJ313" s="61"/>
      <c r="AK313" s="63"/>
      <c r="AL313" s="61"/>
      <c r="AM313" s="61"/>
      <c r="AN313" s="61"/>
      <c r="AO313" s="61"/>
      <c r="AP313" s="61"/>
      <c r="AS313" s="61"/>
      <c r="AT313" s="61"/>
      <c r="AU313" s="61"/>
      <c r="AV313" s="61"/>
      <c r="AW313" s="61"/>
      <c r="AX313" s="61"/>
      <c r="AY313" s="63"/>
      <c r="AZ313" s="61"/>
      <c r="BA313" s="61"/>
      <c r="BB313" s="61"/>
      <c r="BC313" s="61"/>
      <c r="BD313" s="61"/>
    </row>
    <row r="314" spans="17:56" ht="17.25" customHeight="1" x14ac:dyDescent="0.4">
      <c r="Q314" s="61"/>
      <c r="R314" s="61"/>
      <c r="S314" s="61"/>
      <c r="T314" s="61"/>
      <c r="U314" s="61"/>
      <c r="V314" s="61"/>
      <c r="W314" s="63"/>
      <c r="X314" s="61"/>
      <c r="Y314" s="61"/>
      <c r="Z314" s="61"/>
      <c r="AA314" s="61"/>
      <c r="AB314" s="61"/>
      <c r="AE314" s="61"/>
      <c r="AF314" s="61"/>
      <c r="AG314" s="61"/>
      <c r="AH314" s="61"/>
      <c r="AI314" s="61"/>
      <c r="AJ314" s="61"/>
      <c r="AK314" s="63"/>
      <c r="AL314" s="61"/>
      <c r="AM314" s="61"/>
      <c r="AN314" s="61"/>
      <c r="AO314" s="61"/>
      <c r="AP314" s="61"/>
      <c r="AS314" s="61"/>
      <c r="AT314" s="61"/>
      <c r="AU314" s="61"/>
      <c r="AV314" s="61"/>
      <c r="AW314" s="61"/>
      <c r="AX314" s="61"/>
      <c r="AY314" s="63"/>
      <c r="AZ314" s="61"/>
      <c r="BA314" s="61"/>
      <c r="BB314" s="61"/>
      <c r="BC314" s="61"/>
      <c r="BD314" s="61"/>
    </row>
    <row r="315" spans="17:56" ht="17.25" customHeight="1" x14ac:dyDescent="0.4">
      <c r="Q315" s="61"/>
      <c r="R315" s="61"/>
      <c r="S315" s="61"/>
      <c r="T315" s="61"/>
      <c r="U315" s="61"/>
      <c r="V315" s="61"/>
      <c r="W315" s="63"/>
      <c r="X315" s="61"/>
      <c r="Y315" s="61"/>
      <c r="Z315" s="61"/>
      <c r="AA315" s="61"/>
      <c r="AB315" s="61"/>
      <c r="AE315" s="61"/>
      <c r="AF315" s="61"/>
      <c r="AG315" s="61"/>
      <c r="AH315" s="61"/>
      <c r="AI315" s="61"/>
      <c r="AJ315" s="61"/>
      <c r="AK315" s="63"/>
      <c r="AL315" s="61"/>
      <c r="AM315" s="61"/>
      <c r="AN315" s="61"/>
      <c r="AO315" s="61"/>
      <c r="AP315" s="61"/>
      <c r="AS315" s="61"/>
      <c r="AT315" s="61"/>
      <c r="AU315" s="61"/>
      <c r="AV315" s="61"/>
      <c r="AW315" s="61"/>
      <c r="AX315" s="61"/>
      <c r="AY315" s="63"/>
      <c r="AZ315" s="61"/>
      <c r="BA315" s="61"/>
      <c r="BB315" s="61"/>
      <c r="BC315" s="61"/>
      <c r="BD315" s="61"/>
    </row>
    <row r="316" spans="17:56" ht="17.25" customHeight="1" x14ac:dyDescent="0.4">
      <c r="Q316" s="61"/>
      <c r="R316" s="61"/>
      <c r="S316" s="61"/>
      <c r="T316" s="61"/>
      <c r="U316" s="61"/>
      <c r="V316" s="61"/>
      <c r="W316" s="63"/>
      <c r="X316" s="61"/>
      <c r="Y316" s="61"/>
      <c r="Z316" s="61"/>
      <c r="AA316" s="61"/>
      <c r="AB316" s="61"/>
      <c r="AE316" s="61"/>
      <c r="AF316" s="61"/>
      <c r="AG316" s="61"/>
      <c r="AH316" s="61"/>
      <c r="AI316" s="61"/>
      <c r="AJ316" s="61"/>
      <c r="AK316" s="63"/>
      <c r="AL316" s="61"/>
      <c r="AM316" s="61"/>
      <c r="AN316" s="61"/>
      <c r="AO316" s="61"/>
      <c r="AP316" s="61"/>
      <c r="AS316" s="61"/>
      <c r="AT316" s="61"/>
      <c r="AU316" s="61"/>
      <c r="AV316" s="61"/>
      <c r="AW316" s="61"/>
      <c r="AX316" s="61"/>
      <c r="AY316" s="63"/>
      <c r="AZ316" s="61"/>
      <c r="BA316" s="61"/>
      <c r="BB316" s="61"/>
      <c r="BC316" s="61"/>
      <c r="BD316" s="61"/>
    </row>
    <row r="317" spans="17:56" ht="17.25" customHeight="1" x14ac:dyDescent="0.4">
      <c r="Q317" s="61"/>
      <c r="R317" s="61"/>
      <c r="S317" s="61"/>
      <c r="T317" s="61"/>
      <c r="U317" s="61"/>
      <c r="V317" s="61"/>
      <c r="W317" s="63"/>
      <c r="X317" s="61"/>
      <c r="Y317" s="61"/>
      <c r="Z317" s="61"/>
      <c r="AA317" s="61"/>
      <c r="AB317" s="61"/>
      <c r="AE317" s="61"/>
      <c r="AF317" s="61"/>
      <c r="AG317" s="61"/>
      <c r="AH317" s="61"/>
      <c r="AI317" s="61"/>
      <c r="AJ317" s="61"/>
      <c r="AK317" s="63"/>
      <c r="AL317" s="61"/>
      <c r="AM317" s="61"/>
      <c r="AN317" s="61"/>
      <c r="AO317" s="61"/>
      <c r="AP317" s="61"/>
      <c r="AS317" s="61"/>
      <c r="AT317" s="61"/>
      <c r="AU317" s="61"/>
      <c r="AV317" s="61"/>
      <c r="AW317" s="61"/>
      <c r="AX317" s="61"/>
      <c r="AY317" s="63"/>
      <c r="AZ317" s="61"/>
      <c r="BA317" s="61"/>
      <c r="BB317" s="61"/>
      <c r="BC317" s="61"/>
      <c r="BD317" s="61"/>
    </row>
    <row r="318" spans="17:56" ht="17.25" customHeight="1" x14ac:dyDescent="0.4">
      <c r="Q318" s="61"/>
      <c r="R318" s="61"/>
      <c r="S318" s="61"/>
      <c r="T318" s="61"/>
      <c r="U318" s="61"/>
      <c r="V318" s="61"/>
      <c r="W318" s="63"/>
      <c r="X318" s="61"/>
      <c r="Y318" s="61"/>
      <c r="Z318" s="61"/>
      <c r="AA318" s="61"/>
      <c r="AB318" s="61"/>
      <c r="AE318" s="61"/>
      <c r="AF318" s="61"/>
      <c r="AG318" s="61"/>
      <c r="AH318" s="61"/>
      <c r="AI318" s="61"/>
      <c r="AJ318" s="61"/>
      <c r="AK318" s="63"/>
      <c r="AL318" s="61"/>
      <c r="AM318" s="61"/>
      <c r="AN318" s="61"/>
      <c r="AO318" s="61"/>
      <c r="AP318" s="61"/>
      <c r="AS318" s="61"/>
      <c r="AT318" s="61"/>
      <c r="AU318" s="61"/>
      <c r="AV318" s="61"/>
      <c r="AW318" s="61"/>
      <c r="AX318" s="61"/>
      <c r="AY318" s="63"/>
      <c r="AZ318" s="61"/>
      <c r="BA318" s="61"/>
      <c r="BB318" s="61"/>
      <c r="BC318" s="61"/>
      <c r="BD318" s="61"/>
    </row>
    <row r="319" spans="17:56" ht="17.25" customHeight="1" x14ac:dyDescent="0.4">
      <c r="Q319" s="61"/>
      <c r="R319" s="61"/>
      <c r="S319" s="61"/>
      <c r="T319" s="61"/>
      <c r="U319" s="61"/>
      <c r="V319" s="61"/>
      <c r="W319" s="63"/>
      <c r="X319" s="61"/>
      <c r="Y319" s="61"/>
      <c r="Z319" s="61"/>
      <c r="AA319" s="61"/>
      <c r="AB319" s="61"/>
      <c r="AE319" s="61"/>
      <c r="AF319" s="61"/>
      <c r="AG319" s="61"/>
      <c r="AH319" s="61"/>
      <c r="AI319" s="61"/>
      <c r="AJ319" s="61"/>
      <c r="AK319" s="63"/>
      <c r="AL319" s="61"/>
      <c r="AM319" s="61"/>
      <c r="AN319" s="61"/>
      <c r="AO319" s="61"/>
      <c r="AP319" s="61"/>
      <c r="AS319" s="61"/>
      <c r="AT319" s="61"/>
      <c r="AU319" s="61"/>
      <c r="AV319" s="61"/>
      <c r="AW319" s="61"/>
      <c r="AX319" s="61"/>
      <c r="AY319" s="63"/>
      <c r="AZ319" s="61"/>
      <c r="BA319" s="61"/>
      <c r="BB319" s="61"/>
      <c r="BC319" s="61"/>
      <c r="BD319" s="61"/>
    </row>
  </sheetData>
  <sheetProtection algorithmName="SHA-512" hashValue="3+HuwpC+aJiHxXpJakHLChB4Z4W2EdRkVMyIy2NbILTa9qoOTGZ1lw8XpIrLq/uHqE2gdAhfD74X1H9o5LYznw==" saltValue="j7EhmOylRh2C/NZYZ7QV3A==" spinCount="100000" sheet="1" selectLockedCells="1"/>
  <mergeCells count="33">
    <mergeCell ref="T1:U2"/>
    <mergeCell ref="AM13:AP13"/>
    <mergeCell ref="AY13:AZ13"/>
    <mergeCell ref="BA13:BD13"/>
    <mergeCell ref="C15:D16"/>
    <mergeCell ref="Q15:R16"/>
    <mergeCell ref="AE15:AF16"/>
    <mergeCell ref="AS15:AT16"/>
    <mergeCell ref="BA14:BD14"/>
    <mergeCell ref="AM14:AP14"/>
    <mergeCell ref="AY14:AZ14"/>
    <mergeCell ref="I14:J14"/>
    <mergeCell ref="K14:N14"/>
    <mergeCell ref="W14:X14"/>
    <mergeCell ref="Y14:AB14"/>
    <mergeCell ref="AK14:AL14"/>
    <mergeCell ref="I13:J13"/>
    <mergeCell ref="K13:N13"/>
    <mergeCell ref="W13:X13"/>
    <mergeCell ref="Y13:AB13"/>
    <mergeCell ref="AK13:AL13"/>
    <mergeCell ref="C4:H5"/>
    <mergeCell ref="Q4:V5"/>
    <mergeCell ref="AE4:AJ5"/>
    <mergeCell ref="AS4:AX5"/>
    <mergeCell ref="BA12:BD12"/>
    <mergeCell ref="I12:J12"/>
    <mergeCell ref="K12:N12"/>
    <mergeCell ref="W12:X12"/>
    <mergeCell ref="Y12:AB12"/>
    <mergeCell ref="AK12:AL12"/>
    <mergeCell ref="AM12:AP12"/>
    <mergeCell ref="AY12:AZ12"/>
  </mergeCells>
  <phoneticPr fontId="2"/>
  <dataValidations count="1">
    <dataValidation type="whole" imeMode="disabled" allowBlank="1" showInputMessage="1" showErrorMessage="1" sqref="AV27:AV300 AH27:AH300 F27:F51 T27:T300">
      <formula1>1</formula1>
      <formula2>6</formula2>
    </dataValidation>
  </dataValidations>
  <pageMargins left="0.35433070866141736" right="0.31496062992125984" top="0.35433070866141736" bottom="0.19685039370078741" header="0.31496062992125984" footer="0.31496062992125984"/>
  <pageSetup paperSize="9" scale="54" orientation="portrait" r:id="rId1"/>
  <rowBreaks count="2" manualBreakCount="2">
    <brk id="76" max="56" man="1"/>
    <brk id="126" max="56" man="1"/>
  </rowBreaks>
  <colBreaks count="4" manualBreakCount="4">
    <brk id="1" max="1048575" man="1"/>
    <brk id="15" max="1048575" man="1"/>
    <brk id="29" max="1048575" man="1"/>
    <brk id="4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選択肢リスト</vt:lpstr>
      <vt:lpstr>様式１・登録申請書 </vt:lpstr>
      <vt:lpstr>様式１号（別紙）</vt:lpstr>
      <vt:lpstr>様式1付・木拾い表</vt:lpstr>
      <vt:lpstr>様式１号(別添）</vt:lpstr>
      <vt:lpstr>様式２・誓約・同意書</vt:lpstr>
      <vt:lpstr>様式５・交付申請書</vt:lpstr>
      <vt:lpstr>様式５・別紙１</vt:lpstr>
      <vt:lpstr>様式５別紙１付・木拾い表</vt:lpstr>
      <vt:lpstr>様式８・交付請求書</vt:lpstr>
      <vt:lpstr>様式９・継続利用報告書</vt:lpstr>
      <vt:lpstr>'様式１・登録申請書 '!Print_Area</vt:lpstr>
      <vt:lpstr>'様式１号（別紙）'!Print_Area</vt:lpstr>
      <vt:lpstr>'様式１号(別添）'!Print_Area</vt:lpstr>
      <vt:lpstr>様式1付・木拾い表!Print_Area</vt:lpstr>
      <vt:lpstr>様式２・誓約・同意書!Print_Area</vt:lpstr>
      <vt:lpstr>様式５・交付申請書!Print_Area</vt:lpstr>
      <vt:lpstr>様式５・別紙１!Print_Area</vt:lpstr>
      <vt:lpstr>様式５別紙１付・木拾い表!Print_Area</vt:lpstr>
      <vt:lpstr>様式８・交付請求書!Print_Area</vt:lpstr>
      <vt:lpstr>様式９・継続利用報告書!Print_Area</vt:lpstr>
      <vt:lpstr>様式1付・木拾い表!Print_Titles</vt:lpstr>
      <vt:lpstr>様式５別紙１付・木拾い表!Print_Titles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原田 憲佑(HARADA Kensuke)</dc:creator>
  <cp:keywords/>
  <dc:description/>
  <cp:lastModifiedBy>CatenaRentalSystem</cp:lastModifiedBy>
  <cp:revision/>
  <cp:lastPrinted>2025-05-09T00:57:41Z</cp:lastPrinted>
  <dcterms:created xsi:type="dcterms:W3CDTF">2023-11-15T12:26:14Z</dcterms:created>
  <dcterms:modified xsi:type="dcterms:W3CDTF">2025-05-21T06:34:57Z</dcterms:modified>
  <cp:category/>
  <cp:contentStatus/>
</cp:coreProperties>
</file>